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5"/>
  </bookViews>
  <sheets>
    <sheet name="一般预算（调增）1" sheetId="5" r:id="rId1"/>
    <sheet name="一般预算（调减）2" sheetId="6" r:id="rId2"/>
    <sheet name="第一批新增一般债券安排表3" sheetId="2" r:id="rId3"/>
    <sheet name="第二批新增一般债券资金安排表4" sheetId="3" r:id="rId4"/>
    <sheet name="新增专项债券资金安排表5" sheetId="4" r:id="rId5"/>
    <sheet name="2024年置换存量隐性债务安排表" sheetId="7" r:id="rId6"/>
    <sheet name="Sheet1" sheetId="8" r:id="rId7"/>
    <sheet name="Sheet2" sheetId="9" r:id="rId8"/>
  </sheets>
  <definedNames>
    <definedName name="_xlnm.Print_Titles" localSheetId="0">'一般预算（调增）1'!$2:$3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<sst xmlns="http://schemas.openxmlformats.org/spreadsheetml/2006/main" count="402" uniqueCount="252">
  <si>
    <t>附件1</t>
  </si>
  <si>
    <t>2024年调整预算拟调增资金汇总表（一般预算）</t>
  </si>
  <si>
    <t>序号</t>
  </si>
  <si>
    <t>单位</t>
  </si>
  <si>
    <t xml:space="preserve">科目 </t>
  </si>
  <si>
    <t>摘要</t>
  </si>
  <si>
    <t>报告金额 （万元）</t>
  </si>
  <si>
    <t>已拨金额（万元）</t>
  </si>
  <si>
    <t>湘财预〔2024〕46号新增一般债券资金8200万元</t>
  </si>
  <si>
    <t>湘财预〔2024〕185号新增一般债券资金4000万元</t>
  </si>
  <si>
    <t>备注</t>
  </si>
  <si>
    <t>县人民代表大会常务委员会</t>
  </si>
  <si>
    <t>解决县十八届人民代表大会第三次会议经费</t>
  </si>
  <si>
    <t>县行政审批服务局</t>
  </si>
  <si>
    <t>解决“湘易办”推广宣传等经费</t>
  </si>
  <si>
    <t>县委社会工作部</t>
  </si>
  <si>
    <t>解决开办经费</t>
  </si>
  <si>
    <t>县委宣传部</t>
  </si>
  <si>
    <t>解决2022年、2023年所欠宣传费</t>
  </si>
  <si>
    <t>341#</t>
  </si>
  <si>
    <t>解决二十届三中全会文件及学习辅导读物学习宣传工作经费</t>
  </si>
  <si>
    <t>解决2023年宣传宣讲党的二十大精神经费</t>
  </si>
  <si>
    <t>县城市建设投资经营有限责任公司</t>
  </si>
  <si>
    <t>解决将收缴财政的挪用专项贷款资金发放三项奖金、车补资金予以退回</t>
  </si>
  <si>
    <t>小计</t>
  </si>
  <si>
    <t>县公安局</t>
  </si>
  <si>
    <t>解决“一村一辅警”经费</t>
  </si>
  <si>
    <t>解决项目建设资金</t>
  </si>
  <si>
    <t>项目建设资金600万元，2024年调整预算安排300万元，2025年预算安排300万元</t>
  </si>
  <si>
    <t>2017年县公安局社会电子监控项目</t>
  </si>
  <si>
    <t>县教育局</t>
  </si>
  <si>
    <t>解决2024年农村义务教育学校食堂工作人员工资</t>
  </si>
  <si>
    <t>409#</t>
  </si>
  <si>
    <t>解决农村中小学校食堂改造和厨房设施设备购置资金</t>
  </si>
  <si>
    <t>132#</t>
  </si>
  <si>
    <t>解决农村义务教育学生营养改善计划资金</t>
  </si>
  <si>
    <t>177#</t>
  </si>
  <si>
    <t>202#</t>
  </si>
  <si>
    <t>县发展和改革局</t>
  </si>
  <si>
    <t>解决移动指挥平台经费（清理拖欠企业账款）</t>
  </si>
  <si>
    <t>473#</t>
  </si>
  <si>
    <t>县农业农村局</t>
  </si>
  <si>
    <t>解决县水旱灾害风险普查技术服务项目经费（清理拖欠企业账款）</t>
  </si>
  <si>
    <t>474#</t>
  </si>
  <si>
    <t>县自然资源局</t>
  </si>
  <si>
    <t>解决耕地保护监测经费（清理拖欠企业账款）</t>
  </si>
  <si>
    <t>475#</t>
  </si>
  <si>
    <t>县城市管理和综合执法局</t>
  </si>
  <si>
    <t>解决旅发大会期间城区主次干道两侧户外广告工作经费</t>
  </si>
  <si>
    <t>县文化旅游广电体育局</t>
  </si>
  <si>
    <t>解决中山堂保护修缮经费</t>
  </si>
  <si>
    <t>解决南山风景名胜区旅游基础设施提质改造项目</t>
  </si>
  <si>
    <t>发改批复概数为3122.16万元，中标金额为2607.70万元</t>
  </si>
  <si>
    <t>解决南山旅游黄金线路建设工程项目</t>
  </si>
  <si>
    <t>南山旅游黄金线路建设工程欠款450万元，本次安排240万元</t>
  </si>
  <si>
    <t>解决彭丽文2023年下半年护理费</t>
  </si>
  <si>
    <t>县就业服务中心</t>
  </si>
  <si>
    <t>解决就业补助资金县级配套资金</t>
  </si>
  <si>
    <t>326#</t>
  </si>
  <si>
    <t>县退役军人事务局</t>
  </si>
  <si>
    <t>解决省级“双拥模范县”创建工作经费</t>
  </si>
  <si>
    <t>338#</t>
  </si>
  <si>
    <t>县组织部</t>
  </si>
  <si>
    <t>解决杨杰、吴光华两名离休干部2024年提标的护理费</t>
  </si>
  <si>
    <t>邵组【2024】8号文件</t>
  </si>
  <si>
    <t>县民政局</t>
  </si>
  <si>
    <t>解决民政事业运行经费</t>
  </si>
  <si>
    <t>解决困难老年人家庭适老化改造配套资金</t>
  </si>
  <si>
    <t>县政府办（红十字会）</t>
  </si>
  <si>
    <t>解决农村公民无偿献血人员营养补助经费</t>
  </si>
  <si>
    <t>县公路建设养护中心</t>
  </si>
  <si>
    <t>2024年度4名合同制工人2010年1月至2014年9月期间养老保险金断缴经费</t>
  </si>
  <si>
    <t>县医疗保障事务中心</t>
  </si>
  <si>
    <t>解决意外伤害业务承办服务费</t>
  </si>
  <si>
    <t>邵阳市生态环境局城步分局</t>
  </si>
  <si>
    <t>解决地下水环境质量监测工作经费</t>
  </si>
  <si>
    <t>解决执法机构规范化创建工作经费</t>
  </si>
  <si>
    <t>县创建国家卫生县工作领导小组办公室</t>
  </si>
  <si>
    <t>2024年创卫工作经费</t>
  </si>
  <si>
    <t>县商业企业改制服务办公室</t>
  </si>
  <si>
    <t>解决食品公司改建中心农副产品交易点2024年度用地补偿费用</t>
  </si>
  <si>
    <t>县交通局</t>
  </si>
  <si>
    <t>解决上水桥工程款35.8423万元、金凉桥工程款22.3779万元、白毛坪壮团园通畅工程款35.5881万元（清理拖欠企业账款）</t>
  </si>
  <si>
    <t>440#</t>
  </si>
  <si>
    <t>县住房和城乡建设局</t>
  </si>
  <si>
    <t>解决城步县清溪村等传统村落保护发展规划设计费（清理拖欠企业账款）</t>
  </si>
  <si>
    <t>439#</t>
  </si>
  <si>
    <t>解决城步县杨家将村等传统村落保护发展规划设计费（清理拖欠企业账款）</t>
  </si>
  <si>
    <t>县城市管理综合行政执法大队</t>
  </si>
  <si>
    <t>解决2024年城市管理协管员工伤保险经费</t>
  </si>
  <si>
    <t>562#</t>
  </si>
  <si>
    <t>解决2024年城市管理协管员工资</t>
  </si>
  <si>
    <t>县市场服务中心</t>
  </si>
  <si>
    <t>解决城中农副产品临时交易点年度运营经费</t>
  </si>
  <si>
    <t>县农村经营服务站</t>
  </si>
  <si>
    <t>解决全县第二轮土地承包到期后再延长30年试点工作经费</t>
  </si>
  <si>
    <t>县园林绿化中心</t>
  </si>
  <si>
    <t>解决林业小区绿化树木移植费用</t>
  </si>
  <si>
    <t>县城基础设施建设项目</t>
  </si>
  <si>
    <t>白云大道建设项目</t>
  </si>
  <si>
    <t>县高速出口至行政中心基础设施提质改造项目</t>
  </si>
  <si>
    <t>发改批复概数为1796.8万元，中标金额为1610.54万元</t>
  </si>
  <si>
    <t>县市场管理服务中心</t>
  </si>
  <si>
    <t>县城中农副产品临时交易点工程项目</t>
  </si>
  <si>
    <t>发改批复概数为241.19万元，中标金额为193.11万元(含附属工程）</t>
  </si>
  <si>
    <t>县国有资产投资经营有限责任公司</t>
  </si>
  <si>
    <t>解决2023年度国有资产处置收入应缴税金</t>
  </si>
  <si>
    <t>356#</t>
  </si>
  <si>
    <t>解决2022、2023年度国有资产处置收入应缴税金</t>
  </si>
  <si>
    <t>311#</t>
  </si>
  <si>
    <t>解决2024年度国有资产处置收入应缴税金</t>
  </si>
  <si>
    <t>行政事业单位门面、房产处置应交税金</t>
  </si>
  <si>
    <t>解决收购法院、检察院等四宗土地成本</t>
  </si>
  <si>
    <t>解决城乡建设用地增减挂钩收入缴纳增值税</t>
  </si>
  <si>
    <t>城财预〔2024〕0312号</t>
  </si>
  <si>
    <t>解决县S251、S341城步南山牧场至绥宁古龙岩公路改建工程项目</t>
  </si>
  <si>
    <t>县城乡客运一体化项目</t>
  </si>
  <si>
    <t>城财预〔2024〕0150号</t>
  </si>
  <si>
    <t>城步县风雨桥-桥头寨公路（K12+100-K24+321)项目</t>
  </si>
  <si>
    <t>城步县西岩至金紫公路工程项目</t>
  </si>
  <si>
    <t>城步县丹口至陡冲头提质改造工程项目</t>
  </si>
  <si>
    <t>城步县双龙至午子坡公路改造工程项目</t>
  </si>
  <si>
    <t>县农村公路建设项目</t>
  </si>
  <si>
    <t>解决2023年国债高标准农田建设项目县级配套资金</t>
  </si>
  <si>
    <t>国债资金县级配套   城财预〔2024〕0247号</t>
  </si>
  <si>
    <t>解决增发国债水利领域项目（2023-2024年）县级配套资金</t>
  </si>
  <si>
    <t>国债资金县级配套                       城财预〔2024〕0248号</t>
  </si>
  <si>
    <t>解决2019年丹口龙寨至大桥头安防工程</t>
  </si>
  <si>
    <t>纳入拖欠企业账款偿还资金</t>
  </si>
  <si>
    <t>解决蒋坊乡十村连片项目建设</t>
  </si>
  <si>
    <t>2014年实施项目欠款</t>
  </si>
  <si>
    <t>解决南山公园连接线（兰蓉至白毛坪）工程项目</t>
  </si>
  <si>
    <t>南山公园连接线（兰蓉至白毛坪）工程项目缺口700万元，本次安排450万元</t>
  </si>
  <si>
    <t>解决村级服务中心项目</t>
  </si>
  <si>
    <t>解决公汽公司新能源公交车购置补贴资金</t>
  </si>
  <si>
    <t>397#</t>
  </si>
  <si>
    <t>解决2023年度公路安全隐患（交通顽瘴痼疾）整改经费</t>
  </si>
  <si>
    <t>解决2020年-2023年新入规服务业企业奖补资金</t>
  </si>
  <si>
    <t>县商务局</t>
  </si>
  <si>
    <t>解决对2023年限额以上商贸流通企业培育工作相关单位和企业予以奖励经费</t>
  </si>
  <si>
    <t>县应急管理局</t>
  </si>
  <si>
    <t>解决2024年县专业森林消防救援队伍缺口工作经费</t>
  </si>
  <si>
    <t>县林业局</t>
  </si>
  <si>
    <t>解决2024年增发国债森林防火隔离带建设项目县级配套资金</t>
  </si>
  <si>
    <t>国债资金县级配套             城财预〔2024〕0257号</t>
  </si>
  <si>
    <t>县消防大队</t>
  </si>
  <si>
    <t>中央增发2023年国债自然灾害应急能力提升工程项目县级配套资金</t>
  </si>
  <si>
    <t>国债资金县级配套                     城财预〔2024〕0259号</t>
  </si>
  <si>
    <t>县级</t>
  </si>
  <si>
    <t>2024年再融资一般债券本金</t>
  </si>
  <si>
    <t>湖南省财政厅国库处</t>
  </si>
  <si>
    <t>解决2024年上半年发行中长期限债券下半年应付利息</t>
  </si>
  <si>
    <t>城财预〔2024〕0449号</t>
  </si>
  <si>
    <t>合计</t>
  </si>
  <si>
    <t xml:space="preserve">        附件2</t>
  </si>
  <si>
    <t>2024年调整预算拟调减资金汇总表（一般预算）</t>
  </si>
  <si>
    <t xml:space="preserve">                                                                                   单位：万元</t>
  </si>
  <si>
    <t>本次调整预算拟调减金额</t>
  </si>
  <si>
    <t>县级隐性债务还本付息（县城市建设投资经营有限责任公司）</t>
  </si>
  <si>
    <t>县级丧葬费和抚恤费</t>
  </si>
  <si>
    <t>2024年离退休人员工资</t>
  </si>
  <si>
    <t>人才发展专项资金</t>
  </si>
  <si>
    <t>财政为全县16-59岁城乡低保及特困供养对象代缴城乡养老保险费63.64万元（2024年预测6364人，按100元/年/人）（按实结算）</t>
  </si>
  <si>
    <t>城乡居民医疗保险基金县级配套经费</t>
  </si>
  <si>
    <t>村卫生室保障运行经费</t>
  </si>
  <si>
    <t>179个村居收集压缩转运和乡镇机关驻地村居垃圾清扫保洁社会化运营服务费</t>
  </si>
  <si>
    <t>南山镇、丹口镇等乡镇污水处理厂污水处理运行费及管理费</t>
  </si>
  <si>
    <t>2024年城市公用事业用电电费</t>
  </si>
  <si>
    <t>2024年法国开发署贷款湖南森林可持续经营项目本金及利息</t>
  </si>
  <si>
    <t>附件3</t>
  </si>
  <si>
    <t>2024年第一批新增一般债券资金拟安排情况表</t>
  </si>
  <si>
    <t>项目主管单位</t>
  </si>
  <si>
    <t>项目名称</t>
  </si>
  <si>
    <t>本次拟安排金额（万元）</t>
  </si>
  <si>
    <t>城步县交通运输局</t>
  </si>
  <si>
    <t>县S251、S341城步南山牧场至绥宁古龙岩公路改建工程项目</t>
  </si>
  <si>
    <t xml:space="preserve"> 县城乡客运一体化项目</t>
  </si>
  <si>
    <t>2023年度公路安全隐患（交通顽瘴痼疾）整改经费</t>
  </si>
  <si>
    <t>县农业农村水利局</t>
  </si>
  <si>
    <t>2023年国债高标准农田建设项目县级配套</t>
  </si>
  <si>
    <t>增发国债水利领域项目（2023-2024年）县级配套</t>
  </si>
  <si>
    <t>国债资金县级配套   城财预〔2024〕0248号</t>
  </si>
  <si>
    <t>2024年森林防火隔离带建设项目县级配套</t>
  </si>
  <si>
    <t>国债资金县级配套    城财预〔2024〕0257号</t>
  </si>
  <si>
    <t>中央增发2023年国债自然灾害应急能力提升工程项目县级配套</t>
  </si>
  <si>
    <t>国债资金县级配套    城财预〔2024〕0259号</t>
  </si>
  <si>
    <r>
      <rPr>
        <sz val="10.5"/>
        <color rgb="FF333333"/>
        <rFont val="Segoe UI"/>
        <charset val="134"/>
      </rPr>
      <t>2024</t>
    </r>
    <r>
      <rPr>
        <sz val="10.5"/>
        <color rgb="FF333333"/>
        <rFont val="宋体"/>
        <charset val="134"/>
      </rPr>
      <t>〔湘财预〕</t>
    </r>
    <r>
      <rPr>
        <sz val="10.5"/>
        <color rgb="FF333333"/>
        <rFont val="Segoe UI"/>
        <charset val="134"/>
      </rPr>
      <t>46</t>
    </r>
    <r>
      <rPr>
        <sz val="10.5"/>
        <color rgb="FF333333"/>
        <rFont val="宋体"/>
        <charset val="134"/>
      </rPr>
      <t>号</t>
    </r>
    <r>
      <rPr>
        <sz val="10.5"/>
        <color rgb="FF333333"/>
        <rFont val="Segoe UI"/>
        <charset val="134"/>
      </rPr>
      <t xml:space="preserve"> 2024</t>
    </r>
    <r>
      <rPr>
        <sz val="10.5"/>
        <color rgb="FF333333"/>
        <rFont val="宋体"/>
        <charset val="134"/>
      </rPr>
      <t>年第一批地方新增一般债务限额：</t>
    </r>
    <r>
      <rPr>
        <sz val="10.5"/>
        <color rgb="FF333333"/>
        <rFont val="Segoe UI"/>
        <charset val="134"/>
      </rPr>
      <t>8200</t>
    </r>
    <r>
      <rPr>
        <sz val="10.5"/>
        <color rgb="FF333333"/>
        <rFont val="宋体"/>
        <charset val="134"/>
      </rPr>
      <t>万元（其中：国省干线及农村公路</t>
    </r>
    <r>
      <rPr>
        <sz val="10.5"/>
        <color rgb="FF333333"/>
        <rFont val="Segoe UI"/>
        <charset val="134"/>
      </rPr>
      <t>5300</t>
    </r>
    <r>
      <rPr>
        <sz val="10.5"/>
        <color rgb="FF333333"/>
        <rFont val="宋体"/>
        <charset val="134"/>
      </rPr>
      <t>万元）</t>
    </r>
  </si>
  <si>
    <t>附件4</t>
  </si>
  <si>
    <t>2024年第二批新增一般债券资金拟安排情况表</t>
  </si>
  <si>
    <t>项目概数（万元）</t>
  </si>
  <si>
    <t>南山风景名胜区旅游基础设施提质改造项目</t>
  </si>
  <si>
    <t>南山旅游黄金线路建设工程</t>
  </si>
  <si>
    <t>2019年丹口龙寨至大桥头安防工程</t>
  </si>
  <si>
    <t>县发改委</t>
  </si>
  <si>
    <t>蒋坊乡十村连片项目建设</t>
  </si>
  <si>
    <t>县城投公司</t>
  </si>
  <si>
    <t>南山公园连接线（兰蓉至白毛坪）工程项目</t>
  </si>
  <si>
    <t>村级服务中心项目</t>
  </si>
  <si>
    <t>湘财预〔2024〕0185号2024年第二批地方新增一般债务限额：4000万元</t>
  </si>
  <si>
    <t>附件5</t>
  </si>
  <si>
    <t>2024年新增专项债券资金拟安排情况表</t>
  </si>
  <si>
    <t xml:space="preserve">              单位：万元</t>
  </si>
  <si>
    <t>湘财预〔2024〕0185号</t>
  </si>
  <si>
    <t>城步苗族自治县白云洞景区创4A提质改造</t>
  </si>
  <si>
    <t>县发改局</t>
  </si>
  <si>
    <t>城步苗族自治县智慧粮食仓储物流（军供）项目</t>
  </si>
  <si>
    <t>城步苗族自治县白水洞保障性住房工程</t>
  </si>
  <si>
    <t>县卫健局</t>
  </si>
  <si>
    <t>城步苗族自治县人民医院传染病综合楼建设项目</t>
  </si>
  <si>
    <t>县产业开发区管理委员会</t>
  </si>
  <si>
    <t>城步县省级工业园区标准化厂房及配套基础设施建设项目</t>
  </si>
  <si>
    <t>城步苗族自治县医共体建设项目</t>
  </si>
  <si>
    <t>湘财预〔2024〕0185号：项目建设资金37100万元，补充基金2600万元</t>
  </si>
  <si>
    <t xml:space="preserve">   附件6</t>
  </si>
  <si>
    <t>2024年置换存量隐性债务安排表</t>
  </si>
  <si>
    <t xml:space="preserve">      </t>
  </si>
  <si>
    <t>公司名称</t>
  </si>
  <si>
    <t>项目</t>
  </si>
  <si>
    <t>债权人全称</t>
  </si>
  <si>
    <t>年利率%</t>
  </si>
  <si>
    <t>2024年11月底贷款余额 （万元）</t>
  </si>
  <si>
    <t>2024年12月偿还本金（万元）</t>
  </si>
  <si>
    <t>南山国际旅游</t>
  </si>
  <si>
    <t>儒林大道北段升级改造工程项目</t>
  </si>
  <si>
    <t>农行城步支行</t>
  </si>
  <si>
    <t>2025年退出平台</t>
  </si>
  <si>
    <t>城建投</t>
  </si>
  <si>
    <t>儒林苗族风情特色建设贷款</t>
  </si>
  <si>
    <t>国开行湖南省分行</t>
  </si>
  <si>
    <t>南山两江峡谷生态旅游(专项基金)</t>
  </si>
  <si>
    <t>国开行发展基金有限公司</t>
  </si>
  <si>
    <t>儒林苗族风情旅游特色（专项基金）</t>
  </si>
  <si>
    <t>国开发展基金有限公司</t>
  </si>
  <si>
    <t>县城一茅坪供水管网项目（专项基金）</t>
  </si>
  <si>
    <t>秀美乡村（城投）</t>
  </si>
  <si>
    <t>市城建投</t>
  </si>
  <si>
    <t>易地扶贫搬迁贷款</t>
  </si>
  <si>
    <t>农发行城步支行</t>
  </si>
  <si>
    <t>2025年4月到期本金</t>
  </si>
  <si>
    <t>棚改投</t>
  </si>
  <si>
    <t>2017年棚户区（城中村）改造项目</t>
  </si>
  <si>
    <t>2024年12月到期本金</t>
  </si>
  <si>
    <t>保障投</t>
  </si>
  <si>
    <t>巫水河沿岸棚户区（城中村）改造项目</t>
  </si>
  <si>
    <t>2025年3月到期本金</t>
  </si>
  <si>
    <t>扶贫投</t>
  </si>
  <si>
    <t>异地扶贫搬迁项目</t>
  </si>
  <si>
    <t>省扶贫投</t>
  </si>
  <si>
    <t>2024年12月退出平台</t>
  </si>
  <si>
    <t>城乡投</t>
  </si>
  <si>
    <t>农村基础设施扶贫项目</t>
  </si>
  <si>
    <t>湘财预〔2024〕0185号：补充基金2600万元，湘财预〔2024〕328号：置换存量隐性债务13100万元，合计置换债券1.57亿元，其中：还农行232万元、还市城建投158、还农发行2298.75万元、还国开行省分行8997万元、还省扶贫投4014.25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</si>
</sst>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s>
  <fonts count="43">
    <font>
      <sz val="11"/>
      <color theme="1"/>
      <name val="宋体"/>
      <charset val="134"/>
      <scheme val="minor"/>
    </font>
    <font>
      <sz val="11"/>
      <name val="宋体"/>
      <charset val="134"/>
    </font>
    <font>
      <sz val="11"/>
      <color rgb="FF000000"/>
      <name val="宋体"/>
      <charset val="134"/>
    </font>
    <font>
      <b/>
      <sz val="16"/>
      <color rgb="FF000000"/>
      <name val="宋体"/>
      <charset val="134"/>
    </font>
    <font>
      <sz val="12"/>
      <color rgb="FF000000"/>
      <name val="宋体"/>
      <charset val="134"/>
    </font>
    <font>
      <b/>
      <sz val="12"/>
      <color rgb="FF000000"/>
      <name val="宋体"/>
      <charset val="134"/>
    </font>
    <font>
      <sz val="12"/>
      <name val="宋体"/>
      <charset val="134"/>
    </font>
    <font>
      <b/>
      <sz val="16"/>
      <name val="宋体"/>
      <charset val="134"/>
    </font>
    <font>
      <b/>
      <sz val="16"/>
      <color theme="1"/>
      <name val="宋体"/>
      <charset val="134"/>
      <scheme val="minor"/>
    </font>
    <font>
      <sz val="11"/>
      <color theme="1"/>
      <name val="宋体"/>
      <charset val="134"/>
    </font>
    <font>
      <sz val="11"/>
      <color rgb="FF595959"/>
      <name val="宋体"/>
      <charset val="134"/>
    </font>
    <font>
      <sz val="10.5"/>
      <color rgb="FF333333"/>
      <name val="Segoe UI"/>
      <charset val="134"/>
    </font>
    <font>
      <sz val="10.5"/>
      <color rgb="FF595959"/>
      <name val="Segoe UI"/>
      <charset val="134"/>
    </font>
    <font>
      <sz val="12"/>
      <color theme="1"/>
      <name val="宋体"/>
      <charset val="134"/>
    </font>
    <font>
      <b/>
      <sz val="11"/>
      <color theme="1"/>
      <name val="宋体"/>
      <charset val="134"/>
      <scheme val="minor"/>
    </font>
    <font>
      <sz val="11"/>
      <color rgb="FFC00000"/>
      <name val="宋体"/>
      <charset val="134"/>
      <scheme val="minor"/>
    </font>
    <font>
      <b/>
      <sz val="11"/>
      <name val="宋体"/>
      <charset val="134"/>
      <scheme val="minor"/>
    </font>
    <font>
      <sz val="11"/>
      <name val="宋体"/>
      <charset val="134"/>
      <scheme val="minor"/>
    </font>
    <font>
      <b/>
      <sz val="18"/>
      <color theme="1"/>
      <name val="宋体"/>
      <charset val="134"/>
      <scheme val="minor"/>
    </font>
    <font>
      <sz val="12"/>
      <color indexed="8"/>
      <name val="仿宋_GB2312"/>
      <charset val="134"/>
    </font>
    <font>
      <sz val="10"/>
      <color indexed="8"/>
      <name val="仿宋_GB2312"/>
      <charset val="134"/>
    </font>
    <font>
      <sz val="11"/>
      <color indexed="8"/>
      <name val="仿宋_GB2312"/>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333333"/>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4" borderId="9" applyNumberFormat="0" applyAlignment="0" applyProtection="0">
      <alignment vertical="center"/>
    </xf>
    <xf numFmtId="0" fontId="32" fillId="5" borderId="10" applyNumberFormat="0" applyAlignment="0" applyProtection="0">
      <alignment vertical="center"/>
    </xf>
    <xf numFmtId="0" fontId="33" fillId="5" borderId="9" applyNumberFormat="0" applyAlignment="0" applyProtection="0">
      <alignment vertical="center"/>
    </xf>
    <xf numFmtId="0" fontId="34" fillId="6"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137">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176" fontId="2" fillId="0" borderId="0" xfId="0" applyNumberFormat="1"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176" fontId="4" fillId="2" borderId="2" xfId="0" applyNumberFormat="1" applyFont="1" applyFill="1" applyBorder="1" applyAlignment="1">
      <alignment horizontal="left" vertical="center" wrapText="1"/>
    </xf>
    <xf numFmtId="0" fontId="4"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177" fontId="6" fillId="2" borderId="2" xfId="0" applyNumberFormat="1" applyFont="1" applyFill="1" applyBorder="1" applyAlignment="1">
      <alignment horizontal="center" vertical="center"/>
    </xf>
    <xf numFmtId="176" fontId="6" fillId="2" borderId="2" xfId="0" applyNumberFormat="1" applyFont="1" applyFill="1" applyBorder="1" applyAlignment="1">
      <alignment horizontal="left" vertical="center"/>
    </xf>
    <xf numFmtId="0" fontId="6" fillId="0" borderId="0" xfId="0" applyFont="1" applyFill="1" applyAlignment="1">
      <alignment horizontal="center" vertical="center"/>
    </xf>
    <xf numFmtId="177" fontId="4"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176" fontId="6"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2" xfId="0" applyFont="1" applyFill="1" applyBorder="1" applyAlignment="1">
      <alignment horizontal="left" vertical="center"/>
    </xf>
    <xf numFmtId="0" fontId="6"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left" vertical="center"/>
    </xf>
    <xf numFmtId="0" fontId="5" fillId="2" borderId="5" xfId="0" applyFont="1" applyFill="1" applyBorder="1" applyAlignment="1">
      <alignment horizontal="center" vertical="center"/>
    </xf>
    <xf numFmtId="177" fontId="4" fillId="2" borderId="5" xfId="0" applyNumberFormat="1" applyFont="1" applyFill="1" applyBorder="1" applyAlignment="1">
      <alignment horizontal="center" vertical="center"/>
    </xf>
    <xf numFmtId="177" fontId="6" fillId="2" borderId="5" xfId="0" applyNumberFormat="1" applyFont="1" applyFill="1" applyBorder="1" applyAlignment="1">
      <alignment horizontal="center" vertical="center"/>
    </xf>
    <xf numFmtId="177" fontId="6" fillId="2" borderId="5" xfId="0" applyNumberFormat="1" applyFont="1" applyFill="1" applyBorder="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0" borderId="0" xfId="0" applyFont="1" applyFill="1" applyAlignment="1">
      <alignment vertical="center"/>
    </xf>
    <xf numFmtId="0" fontId="6" fillId="0" borderId="0" xfId="0" applyFont="1" applyFill="1" applyAlignment="1">
      <alignment horizontal="left" vertical="center"/>
    </xf>
    <xf numFmtId="176" fontId="4" fillId="0" borderId="0" xfId="0" applyNumberFormat="1" applyFont="1" applyFill="1" applyAlignment="1">
      <alignment horizontal="left" vertical="center"/>
    </xf>
    <xf numFmtId="0" fontId="7" fillId="0" borderId="0" xfId="0" applyFont="1" applyFill="1" applyAlignment="1">
      <alignment vertical="center" wrapText="1"/>
    </xf>
    <xf numFmtId="0" fontId="1" fillId="0" borderId="0" xfId="0" applyFont="1" applyFill="1" applyAlignment="1">
      <alignment vertical="center" wrapText="1"/>
    </xf>
    <xf numFmtId="0" fontId="0" fillId="0" borderId="0" xfId="0"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ont="1" applyFill="1" applyBorder="1" applyAlignment="1">
      <alignment horizontal="left" vertical="center"/>
    </xf>
    <xf numFmtId="49"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9" fillId="0" borderId="2" xfId="0" applyFont="1" applyFill="1" applyBorder="1" applyAlignment="1">
      <alignment wrapText="1"/>
    </xf>
    <xf numFmtId="0" fontId="9" fillId="0" borderId="2" xfId="0" applyFont="1" applyFill="1" applyBorder="1" applyAlignment="1"/>
    <xf numFmtId="0" fontId="9" fillId="0" borderId="2" xfId="0" applyFont="1" applyFill="1" applyBorder="1" applyAlignment="1">
      <alignment horizontal="left"/>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pplyBorder="1" applyAlignment="1">
      <alignment horizontal="left" vertical="center" wrapText="1"/>
    </xf>
    <xf numFmtId="0" fontId="0"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10" fillId="0" borderId="0" xfId="0" applyFont="1" applyFill="1" applyBorder="1" applyAlignment="1">
      <alignment horizontal="left"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vertical="center"/>
    </xf>
    <xf numFmtId="0" fontId="0" fillId="0" borderId="2" xfId="0" applyFill="1" applyBorder="1" applyAlignment="1">
      <alignment vertical="center" wrapText="1"/>
    </xf>
    <xf numFmtId="0" fontId="11" fillId="0" borderId="0"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177" fontId="13" fillId="0" borderId="2" xfId="0" applyNumberFormat="1" applyFont="1" applyBorder="1" applyAlignment="1">
      <alignment horizontal="center" vertical="center"/>
    </xf>
    <xf numFmtId="0" fontId="13" fillId="0" borderId="2" xfId="0" applyFont="1" applyBorder="1" applyAlignment="1">
      <alignment horizontal="justify" vertical="center" wrapText="1"/>
    </xf>
    <xf numFmtId="0" fontId="13" fillId="0" borderId="2" xfId="0" applyFont="1" applyBorder="1">
      <alignment vertical="center"/>
    </xf>
    <xf numFmtId="0" fontId="13" fillId="0" borderId="2" xfId="0" applyFont="1" applyBorder="1" applyAlignment="1">
      <alignment vertical="center" wrapTex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0" fillId="0" borderId="0" xfId="0" applyFont="1">
      <alignment vertical="center"/>
    </xf>
    <xf numFmtId="0" fontId="17" fillId="0" borderId="0" xfId="0" applyFont="1">
      <alignment vertical="center"/>
    </xf>
    <xf numFmtId="0" fontId="0" fillId="0" borderId="0" xfId="0"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78" fontId="13"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77" fontId="9" fillId="0" borderId="2" xfId="0" applyNumberFormat="1" applyFont="1" applyFill="1" applyBorder="1" applyAlignment="1">
      <alignment horizontal="left" vertical="center" wrapText="1"/>
    </xf>
    <xf numFmtId="176" fontId="9" fillId="0"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177" fontId="21" fillId="0" borderId="2" xfId="0" applyNumberFormat="1" applyFont="1" applyFill="1" applyBorder="1" applyAlignment="1">
      <alignment horizontal="center" vertical="center" wrapText="1"/>
    </xf>
    <xf numFmtId="0" fontId="0" fillId="0" borderId="2" xfId="0" applyBorder="1" applyAlignment="1">
      <alignment vertical="center" wrapText="1"/>
    </xf>
    <xf numFmtId="177" fontId="0" fillId="0" borderId="2" xfId="0" applyNumberForma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177" fontId="14" fillId="0" borderId="2" xfId="0" applyNumberFormat="1" applyFont="1" applyBorder="1" applyAlignment="1">
      <alignment horizontal="center" vertical="center"/>
    </xf>
    <xf numFmtId="177" fontId="0" fillId="0" borderId="2" xfId="0" applyNumberFormat="1" applyFill="1" applyBorder="1" applyAlignment="1">
      <alignment horizontal="center" vertical="center"/>
    </xf>
    <xf numFmtId="177" fontId="0"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vertical="center"/>
    </xf>
    <xf numFmtId="177" fontId="14" fillId="0" borderId="2" xfId="0" applyNumberFormat="1" applyFont="1" applyFill="1" applyBorder="1" applyAlignment="1">
      <alignment horizontal="center" vertical="center"/>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177" fontId="16"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applyAlignment="1">
      <alignment vertical="center" wrapText="1"/>
    </xf>
    <xf numFmtId="177" fontId="17" fillId="0" borderId="2" xfId="0" applyNumberFormat="1" applyFont="1" applyBorder="1" applyAlignment="1">
      <alignment horizontal="center" vertical="center"/>
    </xf>
    <xf numFmtId="0" fontId="0" fillId="0" borderId="2" xfId="0" applyFont="1" applyBorder="1" applyAlignment="1">
      <alignment horizontal="center" vertical="center"/>
    </xf>
    <xf numFmtId="177" fontId="0" fillId="0" borderId="2" xfId="0" applyNumberFormat="1" applyFont="1" applyBorder="1" applyAlignment="1">
      <alignment horizontal="center" vertical="center"/>
    </xf>
    <xf numFmtId="0" fontId="0" fillId="0" borderId="2" xfId="0" applyFont="1" applyBorder="1" applyAlignment="1">
      <alignment vertical="center" wrapText="1"/>
    </xf>
    <xf numFmtId="0" fontId="18" fillId="0" borderId="0" xfId="0" applyFont="1" applyAlignment="1">
      <alignment horizontal="left" vertical="center" wrapText="1"/>
    </xf>
    <xf numFmtId="0" fontId="22" fillId="0" borderId="2" xfId="0" applyFont="1" applyBorder="1" applyAlignment="1">
      <alignment horizontal="left" vertical="center" wrapText="1"/>
    </xf>
    <xf numFmtId="0" fontId="0" fillId="0" borderId="2" xfId="0" applyBorder="1" applyAlignment="1">
      <alignment horizontal="left" vertical="center" wrapText="1"/>
    </xf>
    <xf numFmtId="0" fontId="14" fillId="0" borderId="2" xfId="0" applyFont="1" applyBorder="1" applyAlignment="1">
      <alignment horizontal="left" vertical="center" wrapText="1"/>
    </xf>
    <xf numFmtId="0" fontId="0" fillId="0" borderId="2" xfId="0" applyFont="1" applyBorder="1" applyAlignment="1">
      <alignment horizontal="left" vertical="center" wrapText="1"/>
    </xf>
    <xf numFmtId="0" fontId="14" fillId="0" borderId="2" xfId="0" applyFont="1" applyFill="1" applyBorder="1" applyAlignment="1">
      <alignment horizontal="left" vertical="center"/>
    </xf>
    <xf numFmtId="0" fontId="16" fillId="0" borderId="2" xfId="0" applyFont="1" applyBorder="1" applyAlignment="1">
      <alignment horizontal="left" vertical="center" wrapText="1"/>
    </xf>
    <xf numFmtId="0" fontId="0"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9" fontId="0" fillId="0" borderId="2" xfId="0" applyNumberFormat="1" applyFont="1" applyBorder="1" applyAlignment="1">
      <alignment horizontal="left" vertical="center" wrapText="1"/>
    </xf>
    <xf numFmtId="177" fontId="0" fillId="0" borderId="2" xfId="0" applyNumberFormat="1" applyFill="1" applyBorder="1" applyAlignment="1">
      <alignment vertical="center"/>
    </xf>
    <xf numFmtId="0" fontId="14"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view="pageLayout" zoomScale="85" zoomScaleNormal="100" topLeftCell="B49" workbookViewId="0">
      <selection activeCell="D66" sqref="D66"/>
    </sheetView>
  </sheetViews>
  <sheetFormatPr defaultColWidth="9" defaultRowHeight="13.5"/>
  <cols>
    <col min="1" max="1" width="4.875" style="73" customWidth="1"/>
    <col min="2" max="2" width="25.125" style="74" customWidth="1"/>
    <col min="3" max="3" width="8.125" style="73" customWidth="1"/>
    <col min="4" max="4" width="58.125" style="74" customWidth="1"/>
    <col min="5" max="5" width="12.6333333333333" style="73" customWidth="1"/>
    <col min="6" max="6" width="10.5" style="73" customWidth="1"/>
    <col min="7" max="7" width="12.875" style="73" customWidth="1"/>
    <col min="8" max="8" width="14.5" style="73" customWidth="1"/>
    <col min="9" max="9" width="13.125" style="73" customWidth="1"/>
    <col min="10" max="10" width="28.875" style="89" customWidth="1"/>
  </cols>
  <sheetData>
    <row r="1" ht="19" customHeight="1" spans="1:2">
      <c r="A1" s="42" t="s">
        <v>0</v>
      </c>
      <c r="B1" s="42"/>
    </row>
    <row r="2" ht="39" customHeight="1" spans="1:10">
      <c r="A2" s="90" t="s">
        <v>1</v>
      </c>
      <c r="B2" s="91"/>
      <c r="C2" s="90"/>
      <c r="D2" s="90"/>
      <c r="E2" s="90"/>
      <c r="F2" s="90"/>
      <c r="G2" s="90"/>
      <c r="H2" s="90"/>
      <c r="I2" s="90"/>
      <c r="J2" s="125"/>
    </row>
    <row r="3" ht="72" customHeight="1" spans="1:10">
      <c r="A3" s="92" t="s">
        <v>2</v>
      </c>
      <c r="B3" s="93" t="s">
        <v>3</v>
      </c>
      <c r="C3" s="93" t="s">
        <v>4</v>
      </c>
      <c r="D3" s="93" t="s">
        <v>5</v>
      </c>
      <c r="E3" s="93" t="s">
        <v>6</v>
      </c>
      <c r="F3" s="94" t="s">
        <v>7</v>
      </c>
      <c r="G3" s="95" t="s">
        <v>8</v>
      </c>
      <c r="H3" s="95" t="s">
        <v>9</v>
      </c>
      <c r="I3" s="95"/>
      <c r="J3" s="126" t="s">
        <v>10</v>
      </c>
    </row>
    <row r="4" ht="35" customHeight="1" spans="1:10">
      <c r="A4" s="96">
        <v>1</v>
      </c>
      <c r="B4" s="97" t="s">
        <v>11</v>
      </c>
      <c r="C4" s="98">
        <v>201</v>
      </c>
      <c r="D4" s="99" t="s">
        <v>12</v>
      </c>
      <c r="E4" s="97">
        <v>8.901</v>
      </c>
      <c r="F4" s="100"/>
      <c r="G4" s="101"/>
      <c r="H4" s="102"/>
      <c r="I4" s="102"/>
      <c r="J4" s="127"/>
    </row>
    <row r="5" ht="29" customHeight="1" spans="1:10">
      <c r="A5" s="96">
        <v>2</v>
      </c>
      <c r="B5" s="103" t="s">
        <v>13</v>
      </c>
      <c r="C5" s="98">
        <v>201</v>
      </c>
      <c r="D5" s="103" t="s">
        <v>14</v>
      </c>
      <c r="E5" s="104">
        <v>19.55</v>
      </c>
      <c r="F5" s="104"/>
      <c r="G5" s="104"/>
      <c r="H5" s="104"/>
      <c r="I5" s="104"/>
      <c r="J5" s="127"/>
    </row>
    <row r="6" ht="25" customHeight="1" spans="1:10">
      <c r="A6" s="96">
        <v>3</v>
      </c>
      <c r="B6" s="103" t="s">
        <v>15</v>
      </c>
      <c r="C6" s="98">
        <v>201</v>
      </c>
      <c r="D6" s="103" t="s">
        <v>16</v>
      </c>
      <c r="E6" s="104">
        <v>68</v>
      </c>
      <c r="F6" s="104"/>
      <c r="G6" s="104"/>
      <c r="H6" s="104"/>
      <c r="I6" s="104"/>
      <c r="J6" s="127"/>
    </row>
    <row r="7" ht="25" customHeight="1" spans="1:10">
      <c r="A7" s="96">
        <v>4</v>
      </c>
      <c r="B7" s="103" t="s">
        <v>17</v>
      </c>
      <c r="C7" s="98">
        <v>201</v>
      </c>
      <c r="D7" s="103" t="s">
        <v>18</v>
      </c>
      <c r="E7" s="104">
        <v>105</v>
      </c>
      <c r="F7" s="104">
        <v>105</v>
      </c>
      <c r="G7" s="104"/>
      <c r="H7" s="104"/>
      <c r="I7" s="104"/>
      <c r="J7" s="127" t="s">
        <v>19</v>
      </c>
    </row>
    <row r="8" ht="30" customHeight="1" spans="1:10">
      <c r="A8" s="96">
        <v>5</v>
      </c>
      <c r="B8" s="103" t="s">
        <v>17</v>
      </c>
      <c r="C8" s="98">
        <v>201</v>
      </c>
      <c r="D8" s="103" t="s">
        <v>20</v>
      </c>
      <c r="E8" s="104">
        <v>6.1</v>
      </c>
      <c r="F8" s="104"/>
      <c r="G8" s="104"/>
      <c r="H8" s="104"/>
      <c r="I8" s="104"/>
      <c r="J8" s="127"/>
    </row>
    <row r="9" ht="30" customHeight="1" spans="1:10">
      <c r="A9" s="96">
        <v>6</v>
      </c>
      <c r="B9" s="103" t="s">
        <v>17</v>
      </c>
      <c r="C9" s="98">
        <v>201</v>
      </c>
      <c r="D9" s="103" t="s">
        <v>21</v>
      </c>
      <c r="E9" s="104">
        <v>20</v>
      </c>
      <c r="F9" s="104"/>
      <c r="G9" s="104"/>
      <c r="H9" s="104"/>
      <c r="I9" s="104"/>
      <c r="J9" s="127"/>
    </row>
    <row r="10" ht="30" customHeight="1" spans="1:10">
      <c r="A10" s="96">
        <v>7</v>
      </c>
      <c r="B10" s="103" t="s">
        <v>22</v>
      </c>
      <c r="C10" s="98">
        <v>201</v>
      </c>
      <c r="D10" s="103" t="s">
        <v>23</v>
      </c>
      <c r="E10" s="104">
        <v>96.2171</v>
      </c>
      <c r="F10" s="104"/>
      <c r="G10" s="104"/>
      <c r="H10" s="104"/>
      <c r="I10" s="104"/>
      <c r="J10" s="127"/>
    </row>
    <row r="11" s="84" customFormat="1" ht="30" customHeight="1" spans="1:10">
      <c r="A11" s="105"/>
      <c r="B11" s="106" t="s">
        <v>24</v>
      </c>
      <c r="C11" s="105"/>
      <c r="D11" s="107"/>
      <c r="E11" s="108">
        <f>SUM(E4:E10)</f>
        <v>323.7681</v>
      </c>
      <c r="F11" s="108">
        <f>SUM(F5:F10)</f>
        <v>105</v>
      </c>
      <c r="G11" s="108"/>
      <c r="H11" s="108"/>
      <c r="I11" s="108"/>
      <c r="J11" s="128"/>
    </row>
    <row r="12" ht="30" customHeight="1" spans="1:10">
      <c r="A12" s="98">
        <v>8</v>
      </c>
      <c r="B12" s="103" t="s">
        <v>25</v>
      </c>
      <c r="C12" s="98">
        <v>204</v>
      </c>
      <c r="D12" s="103" t="s">
        <v>26</v>
      </c>
      <c r="E12" s="104">
        <v>235.5</v>
      </c>
      <c r="F12" s="104"/>
      <c r="G12" s="104"/>
      <c r="H12" s="104"/>
      <c r="I12" s="104"/>
      <c r="J12" s="127"/>
    </row>
    <row r="13" ht="54" customHeight="1" spans="1:10">
      <c r="A13" s="98">
        <v>9</v>
      </c>
      <c r="B13" s="103" t="s">
        <v>25</v>
      </c>
      <c r="C13" s="98">
        <v>204</v>
      </c>
      <c r="D13" s="103" t="s">
        <v>27</v>
      </c>
      <c r="E13" s="104">
        <v>300</v>
      </c>
      <c r="F13" s="104"/>
      <c r="G13" s="104"/>
      <c r="H13" s="104"/>
      <c r="I13" s="104"/>
      <c r="J13" s="129" t="s">
        <v>28</v>
      </c>
    </row>
    <row r="14" ht="25" customHeight="1" spans="1:10">
      <c r="A14" s="98">
        <v>10</v>
      </c>
      <c r="B14" s="103" t="s">
        <v>22</v>
      </c>
      <c r="C14" s="61">
        <v>204</v>
      </c>
      <c r="D14" s="62" t="s">
        <v>29</v>
      </c>
      <c r="E14" s="104"/>
      <c r="F14" s="109"/>
      <c r="G14" s="109"/>
      <c r="H14" s="110">
        <v>100</v>
      </c>
      <c r="I14" s="110"/>
      <c r="J14" s="52"/>
    </row>
    <row r="15" s="84" customFormat="1" ht="25" customHeight="1" spans="1:10">
      <c r="A15" s="105"/>
      <c r="B15" s="106" t="s">
        <v>24</v>
      </c>
      <c r="C15" s="111"/>
      <c r="D15" s="112"/>
      <c r="E15" s="108">
        <f>SUM(E12:E14)</f>
        <v>535.5</v>
      </c>
      <c r="F15" s="113"/>
      <c r="G15" s="113"/>
      <c r="H15" s="113">
        <f>SUM(H12:H14)</f>
        <v>100</v>
      </c>
      <c r="I15" s="113"/>
      <c r="J15" s="130"/>
    </row>
    <row r="16" ht="25" customHeight="1" spans="1:10">
      <c r="A16" s="98">
        <v>11</v>
      </c>
      <c r="B16" s="103" t="s">
        <v>30</v>
      </c>
      <c r="C16" s="98">
        <v>205</v>
      </c>
      <c r="D16" s="103" t="s">
        <v>31</v>
      </c>
      <c r="E16" s="104">
        <v>139.6</v>
      </c>
      <c r="F16" s="104">
        <v>139.6</v>
      </c>
      <c r="G16" s="104"/>
      <c r="H16" s="104"/>
      <c r="I16" s="104"/>
      <c r="J16" s="127" t="s">
        <v>32</v>
      </c>
    </row>
    <row r="17" ht="32" customHeight="1" spans="1:10">
      <c r="A17" s="98">
        <v>12</v>
      </c>
      <c r="B17" s="103" t="s">
        <v>30</v>
      </c>
      <c r="C17" s="98">
        <v>205</v>
      </c>
      <c r="D17" s="103" t="s">
        <v>33</v>
      </c>
      <c r="E17" s="104">
        <v>332.4446</v>
      </c>
      <c r="F17" s="104">
        <v>332.4446</v>
      </c>
      <c r="G17" s="104"/>
      <c r="H17" s="104"/>
      <c r="I17" s="104"/>
      <c r="J17" s="127" t="s">
        <v>34</v>
      </c>
    </row>
    <row r="18" ht="32" customHeight="1" spans="1:10">
      <c r="A18" s="98">
        <v>13</v>
      </c>
      <c r="B18" s="103" t="s">
        <v>30</v>
      </c>
      <c r="C18" s="98">
        <v>205</v>
      </c>
      <c r="D18" s="103" t="s">
        <v>35</v>
      </c>
      <c r="E18" s="104">
        <v>33.530319</v>
      </c>
      <c r="F18" s="104">
        <v>33.530319</v>
      </c>
      <c r="G18" s="104"/>
      <c r="H18" s="104"/>
      <c r="I18" s="104"/>
      <c r="J18" s="127" t="s">
        <v>36</v>
      </c>
    </row>
    <row r="19" ht="25" customHeight="1" spans="1:10">
      <c r="A19" s="98">
        <v>14</v>
      </c>
      <c r="B19" s="103" t="s">
        <v>30</v>
      </c>
      <c r="C19" s="98">
        <v>205</v>
      </c>
      <c r="D19" s="103" t="s">
        <v>35</v>
      </c>
      <c r="E19" s="104">
        <v>195.17814</v>
      </c>
      <c r="F19" s="104">
        <v>195.17814</v>
      </c>
      <c r="G19" s="104"/>
      <c r="H19" s="104"/>
      <c r="I19" s="104"/>
      <c r="J19" s="127" t="s">
        <v>37</v>
      </c>
    </row>
    <row r="20" s="84" customFormat="1" ht="25" customHeight="1" spans="1:10">
      <c r="A20" s="105"/>
      <c r="B20" s="106" t="s">
        <v>24</v>
      </c>
      <c r="C20" s="105"/>
      <c r="D20" s="107"/>
      <c r="E20" s="108">
        <f>SUM(E16:E19)</f>
        <v>700.753059</v>
      </c>
      <c r="F20" s="108">
        <f>SUM(F16:F19)</f>
        <v>700.753059</v>
      </c>
      <c r="G20" s="108"/>
      <c r="H20" s="108"/>
      <c r="I20" s="108"/>
      <c r="J20" s="128"/>
    </row>
    <row r="21" ht="27" customHeight="1" spans="1:10">
      <c r="A21" s="98">
        <v>15</v>
      </c>
      <c r="B21" s="103" t="s">
        <v>38</v>
      </c>
      <c r="C21" s="98">
        <v>206</v>
      </c>
      <c r="D21" s="103" t="s">
        <v>39</v>
      </c>
      <c r="E21" s="104">
        <v>128.8</v>
      </c>
      <c r="F21" s="104">
        <v>128.8</v>
      </c>
      <c r="G21" s="104"/>
      <c r="H21" s="104"/>
      <c r="I21" s="104"/>
      <c r="J21" s="127" t="s">
        <v>40</v>
      </c>
    </row>
    <row r="22" ht="31" customHeight="1" spans="1:10">
      <c r="A22" s="98">
        <v>16</v>
      </c>
      <c r="B22" s="103" t="s">
        <v>41</v>
      </c>
      <c r="C22" s="98">
        <v>206</v>
      </c>
      <c r="D22" s="103" t="s">
        <v>42</v>
      </c>
      <c r="E22" s="104">
        <v>59.68</v>
      </c>
      <c r="F22" s="104">
        <v>59.68</v>
      </c>
      <c r="G22" s="104"/>
      <c r="H22" s="104"/>
      <c r="I22" s="104"/>
      <c r="J22" s="127" t="s">
        <v>43</v>
      </c>
    </row>
    <row r="23" s="85" customFormat="1" ht="33" customHeight="1" spans="1:10">
      <c r="A23" s="98">
        <v>17</v>
      </c>
      <c r="B23" s="103" t="s">
        <v>44</v>
      </c>
      <c r="C23" s="98">
        <v>206</v>
      </c>
      <c r="D23" s="103" t="s">
        <v>45</v>
      </c>
      <c r="E23" s="104">
        <v>11.95</v>
      </c>
      <c r="F23" s="104">
        <v>11.95</v>
      </c>
      <c r="G23" s="104"/>
      <c r="H23" s="104"/>
      <c r="I23" s="104"/>
      <c r="J23" s="127" t="s">
        <v>46</v>
      </c>
    </row>
    <row r="24" s="86" customFormat="1" ht="39" customHeight="1" spans="1:10">
      <c r="A24" s="114"/>
      <c r="B24" s="115" t="s">
        <v>24</v>
      </c>
      <c r="C24" s="114"/>
      <c r="D24" s="116"/>
      <c r="E24" s="117">
        <f>SUM(E21:E23)</f>
        <v>200.43</v>
      </c>
      <c r="F24" s="117">
        <f>SUM(F21:F23)</f>
        <v>200.43</v>
      </c>
      <c r="G24" s="117"/>
      <c r="H24" s="117"/>
      <c r="I24" s="117"/>
      <c r="J24" s="131"/>
    </row>
    <row r="25" s="86" customFormat="1" ht="39" customHeight="1" spans="1:10">
      <c r="A25" s="118">
        <v>18</v>
      </c>
      <c r="B25" s="119" t="s">
        <v>47</v>
      </c>
      <c r="C25" s="118">
        <v>207</v>
      </c>
      <c r="D25" s="120" t="s">
        <v>48</v>
      </c>
      <c r="E25" s="121">
        <v>35</v>
      </c>
      <c r="F25" s="117"/>
      <c r="G25" s="117"/>
      <c r="H25" s="117"/>
      <c r="I25" s="117"/>
      <c r="J25" s="131"/>
    </row>
    <row r="26" ht="33" customHeight="1" spans="1:10">
      <c r="A26" s="118">
        <v>19</v>
      </c>
      <c r="B26" s="103" t="s">
        <v>49</v>
      </c>
      <c r="C26" s="98">
        <v>207</v>
      </c>
      <c r="D26" s="103" t="s">
        <v>50</v>
      </c>
      <c r="E26" s="104">
        <v>20</v>
      </c>
      <c r="F26" s="104"/>
      <c r="G26" s="104"/>
      <c r="H26" s="104"/>
      <c r="I26" s="104"/>
      <c r="J26" s="127"/>
    </row>
    <row r="27" ht="48" customHeight="1" spans="1:10">
      <c r="A27" s="118">
        <v>20</v>
      </c>
      <c r="B27" s="63" t="s">
        <v>49</v>
      </c>
      <c r="C27" s="61">
        <v>207</v>
      </c>
      <c r="D27" s="62" t="s">
        <v>51</v>
      </c>
      <c r="E27" s="104"/>
      <c r="F27" s="109"/>
      <c r="G27" s="109"/>
      <c r="H27" s="110">
        <v>1000</v>
      </c>
      <c r="I27" s="110"/>
      <c r="J27" s="132" t="s">
        <v>52</v>
      </c>
    </row>
    <row r="28" ht="52" customHeight="1" spans="1:10">
      <c r="A28" s="118">
        <v>21</v>
      </c>
      <c r="B28" s="63" t="s">
        <v>49</v>
      </c>
      <c r="C28" s="61">
        <v>207</v>
      </c>
      <c r="D28" s="62" t="s">
        <v>53</v>
      </c>
      <c r="E28" s="104"/>
      <c r="F28" s="109"/>
      <c r="G28" s="109"/>
      <c r="H28" s="110">
        <v>240</v>
      </c>
      <c r="I28" s="110"/>
      <c r="J28" s="132" t="s">
        <v>54</v>
      </c>
    </row>
    <row r="29" s="84" customFormat="1" ht="25" customHeight="1" spans="1:10">
      <c r="A29" s="105"/>
      <c r="B29" s="115" t="s">
        <v>24</v>
      </c>
      <c r="C29" s="111"/>
      <c r="D29" s="112"/>
      <c r="E29" s="108">
        <f>SUM(E25:E28)</f>
        <v>55</v>
      </c>
      <c r="F29" s="113"/>
      <c r="G29" s="113"/>
      <c r="H29" s="113">
        <f>SUM(H26:H28)</f>
        <v>1240</v>
      </c>
      <c r="I29" s="113"/>
      <c r="J29" s="133"/>
    </row>
    <row r="30" ht="25" customHeight="1" spans="1:10">
      <c r="A30" s="98">
        <v>22</v>
      </c>
      <c r="B30" s="103" t="s">
        <v>41</v>
      </c>
      <c r="C30" s="98">
        <v>208</v>
      </c>
      <c r="D30" s="103" t="s">
        <v>55</v>
      </c>
      <c r="E30" s="104">
        <v>1.64754</v>
      </c>
      <c r="F30" s="104"/>
      <c r="G30" s="104"/>
      <c r="H30" s="104"/>
      <c r="I30" s="104"/>
      <c r="J30" s="129"/>
    </row>
    <row r="31" ht="25" customHeight="1" spans="1:10">
      <c r="A31" s="98">
        <v>23</v>
      </c>
      <c r="B31" s="103" t="s">
        <v>56</v>
      </c>
      <c r="C31" s="98">
        <v>208</v>
      </c>
      <c r="D31" s="103" t="s">
        <v>57</v>
      </c>
      <c r="E31" s="104">
        <v>345</v>
      </c>
      <c r="F31" s="104">
        <v>345</v>
      </c>
      <c r="G31" s="104"/>
      <c r="H31" s="104"/>
      <c r="I31" s="104"/>
      <c r="J31" s="129" t="s">
        <v>58</v>
      </c>
    </row>
    <row r="32" ht="25" customHeight="1" spans="1:10">
      <c r="A32" s="98">
        <v>24</v>
      </c>
      <c r="B32" s="103" t="s">
        <v>59</v>
      </c>
      <c r="C32" s="98">
        <v>208</v>
      </c>
      <c r="D32" s="103" t="s">
        <v>60</v>
      </c>
      <c r="E32" s="104">
        <v>115</v>
      </c>
      <c r="F32" s="104">
        <v>115</v>
      </c>
      <c r="G32" s="104"/>
      <c r="H32" s="104"/>
      <c r="I32" s="104"/>
      <c r="J32" s="129" t="s">
        <v>61</v>
      </c>
    </row>
    <row r="33" ht="25" customHeight="1" spans="1:10">
      <c r="A33" s="98">
        <v>25</v>
      </c>
      <c r="B33" s="103" t="s">
        <v>62</v>
      </c>
      <c r="C33" s="98">
        <v>208</v>
      </c>
      <c r="D33" s="103" t="s">
        <v>63</v>
      </c>
      <c r="E33" s="104">
        <v>3.12</v>
      </c>
      <c r="F33" s="104"/>
      <c r="G33" s="104"/>
      <c r="H33" s="104"/>
      <c r="I33" s="104"/>
      <c r="J33" s="129" t="s">
        <v>64</v>
      </c>
    </row>
    <row r="34" ht="38" customHeight="1" spans="1:10">
      <c r="A34" s="98">
        <v>26</v>
      </c>
      <c r="B34" s="103" t="s">
        <v>65</v>
      </c>
      <c r="C34" s="98">
        <v>208</v>
      </c>
      <c r="D34" s="103" t="s">
        <v>66</v>
      </c>
      <c r="E34" s="104">
        <v>89.1</v>
      </c>
      <c r="F34" s="104"/>
      <c r="G34" s="104"/>
      <c r="H34" s="104"/>
      <c r="I34" s="104"/>
      <c r="J34" s="129"/>
    </row>
    <row r="35" ht="38" customHeight="1" spans="1:10">
      <c r="A35" s="98">
        <v>27</v>
      </c>
      <c r="B35" s="103" t="s">
        <v>65</v>
      </c>
      <c r="C35" s="98">
        <v>208</v>
      </c>
      <c r="D35" s="103" t="s">
        <v>67</v>
      </c>
      <c r="E35" s="104">
        <v>10</v>
      </c>
      <c r="F35" s="104"/>
      <c r="G35" s="104"/>
      <c r="H35" s="104"/>
      <c r="I35" s="104"/>
      <c r="J35" s="129"/>
    </row>
    <row r="36" ht="25" customHeight="1" spans="1:10">
      <c r="A36" s="98">
        <v>28</v>
      </c>
      <c r="B36" s="103" t="s">
        <v>68</v>
      </c>
      <c r="C36" s="98">
        <v>208</v>
      </c>
      <c r="D36" s="103" t="s">
        <v>69</v>
      </c>
      <c r="E36" s="104">
        <v>62.93</v>
      </c>
      <c r="F36" s="104">
        <v>30</v>
      </c>
      <c r="G36" s="104"/>
      <c r="H36" s="104"/>
      <c r="I36" s="104"/>
      <c r="J36" s="129"/>
    </row>
    <row r="37" customFormat="1" ht="30" customHeight="1" spans="1:10">
      <c r="A37" s="98">
        <v>29</v>
      </c>
      <c r="B37" s="103" t="s">
        <v>70</v>
      </c>
      <c r="C37" s="98">
        <v>208</v>
      </c>
      <c r="D37" s="103" t="s">
        <v>71</v>
      </c>
      <c r="E37" s="104">
        <v>9.575532</v>
      </c>
      <c r="F37" s="104"/>
      <c r="G37" s="104"/>
      <c r="H37" s="104"/>
      <c r="I37" s="104"/>
      <c r="J37" s="129"/>
    </row>
    <row r="38" s="84" customFormat="1" ht="25" customHeight="1" spans="1:10">
      <c r="A38" s="105"/>
      <c r="B38" s="115" t="s">
        <v>24</v>
      </c>
      <c r="C38" s="105"/>
      <c r="D38" s="107"/>
      <c r="E38" s="108">
        <f>SUM(E30:E37)</f>
        <v>636.373072</v>
      </c>
      <c r="F38" s="108">
        <f>SUM(F30:F36)</f>
        <v>490</v>
      </c>
      <c r="G38" s="108"/>
      <c r="H38" s="108"/>
      <c r="I38" s="108"/>
      <c r="J38" s="128"/>
    </row>
    <row r="39" s="84" customFormat="1" ht="25" customHeight="1" spans="1:10">
      <c r="A39" s="122">
        <v>30</v>
      </c>
      <c r="B39" s="119" t="s">
        <v>72</v>
      </c>
      <c r="C39" s="61">
        <v>210</v>
      </c>
      <c r="D39" s="62" t="s">
        <v>73</v>
      </c>
      <c r="E39" s="123">
        <v>81</v>
      </c>
      <c r="F39" s="110"/>
      <c r="G39" s="110"/>
      <c r="H39" s="110"/>
      <c r="I39" s="110"/>
      <c r="J39" s="132"/>
    </row>
    <row r="40" s="84" customFormat="1" ht="25" customHeight="1" spans="1:10">
      <c r="A40" s="105"/>
      <c r="B40" s="115" t="s">
        <v>24</v>
      </c>
      <c r="C40" s="105"/>
      <c r="D40" s="107"/>
      <c r="E40" s="108">
        <f>SUM(E39:E39)</f>
        <v>81</v>
      </c>
      <c r="F40" s="108"/>
      <c r="G40" s="108"/>
      <c r="H40" s="108"/>
      <c r="I40" s="108"/>
      <c r="J40" s="128"/>
    </row>
    <row r="41" ht="25" customHeight="1" spans="1:10">
      <c r="A41" s="98">
        <v>31</v>
      </c>
      <c r="B41" s="103" t="s">
        <v>74</v>
      </c>
      <c r="C41" s="98">
        <v>211</v>
      </c>
      <c r="D41" s="103" t="s">
        <v>75</v>
      </c>
      <c r="E41" s="104">
        <v>18</v>
      </c>
      <c r="F41" s="104"/>
      <c r="G41" s="104"/>
      <c r="H41" s="104"/>
      <c r="I41" s="104"/>
      <c r="J41" s="129"/>
    </row>
    <row r="42" ht="36" customHeight="1" spans="1:10">
      <c r="A42" s="98">
        <v>32</v>
      </c>
      <c r="B42" s="103" t="s">
        <v>74</v>
      </c>
      <c r="C42" s="98">
        <v>211</v>
      </c>
      <c r="D42" s="103" t="s">
        <v>76</v>
      </c>
      <c r="E42" s="104">
        <v>40</v>
      </c>
      <c r="F42" s="104"/>
      <c r="G42" s="104"/>
      <c r="H42" s="104"/>
      <c r="I42" s="104"/>
      <c r="J42" s="129"/>
    </row>
    <row r="43" s="84" customFormat="1" ht="36" customHeight="1" spans="1:10">
      <c r="A43" s="105"/>
      <c r="B43" s="115" t="s">
        <v>24</v>
      </c>
      <c r="C43" s="105"/>
      <c r="D43" s="107"/>
      <c r="E43" s="108">
        <f>SUM(E41:E42)</f>
        <v>58</v>
      </c>
      <c r="F43" s="108"/>
      <c r="G43" s="108"/>
      <c r="H43" s="108"/>
      <c r="I43" s="108"/>
      <c r="J43" s="128"/>
    </row>
    <row r="44" s="87" customFormat="1" ht="36" customHeight="1" spans="1:10">
      <c r="A44" s="122">
        <v>33</v>
      </c>
      <c r="B44" s="119" t="s">
        <v>77</v>
      </c>
      <c r="C44" s="122">
        <v>212</v>
      </c>
      <c r="D44" s="124" t="s">
        <v>78</v>
      </c>
      <c r="E44" s="123">
        <v>180</v>
      </c>
      <c r="F44" s="123"/>
      <c r="G44" s="123"/>
      <c r="H44" s="123"/>
      <c r="I44" s="123"/>
      <c r="J44" s="129"/>
    </row>
    <row r="45" ht="35" customHeight="1" spans="1:10">
      <c r="A45" s="122">
        <v>34</v>
      </c>
      <c r="B45" s="103" t="s">
        <v>79</v>
      </c>
      <c r="C45" s="98">
        <v>212</v>
      </c>
      <c r="D45" s="103" t="s">
        <v>80</v>
      </c>
      <c r="E45" s="104">
        <v>24</v>
      </c>
      <c r="F45" s="104"/>
      <c r="G45" s="104"/>
      <c r="H45" s="104"/>
      <c r="I45" s="104"/>
      <c r="J45" s="129"/>
    </row>
    <row r="46" ht="46" customHeight="1" spans="1:10">
      <c r="A46" s="122">
        <v>35</v>
      </c>
      <c r="B46" s="103" t="s">
        <v>81</v>
      </c>
      <c r="C46" s="98">
        <v>212</v>
      </c>
      <c r="D46" s="103" t="s">
        <v>82</v>
      </c>
      <c r="E46" s="104">
        <v>93.8083</v>
      </c>
      <c r="F46" s="104">
        <v>93.8083</v>
      </c>
      <c r="G46" s="104"/>
      <c r="H46" s="104"/>
      <c r="I46" s="104"/>
      <c r="J46" s="134" t="s">
        <v>83</v>
      </c>
    </row>
    <row r="47" ht="27" customHeight="1" spans="1:10">
      <c r="A47" s="122">
        <v>36</v>
      </c>
      <c r="B47" s="103" t="s">
        <v>84</v>
      </c>
      <c r="C47" s="98">
        <v>212</v>
      </c>
      <c r="D47" s="103" t="s">
        <v>85</v>
      </c>
      <c r="E47" s="104">
        <v>28</v>
      </c>
      <c r="F47" s="104">
        <v>28</v>
      </c>
      <c r="G47" s="104"/>
      <c r="H47" s="104"/>
      <c r="I47" s="104"/>
      <c r="J47" s="129" t="s">
        <v>86</v>
      </c>
    </row>
    <row r="48" ht="27" customHeight="1" spans="1:10">
      <c r="A48" s="122">
        <v>37</v>
      </c>
      <c r="B48" s="103" t="s">
        <v>84</v>
      </c>
      <c r="C48" s="98">
        <v>212</v>
      </c>
      <c r="D48" s="103" t="s">
        <v>87</v>
      </c>
      <c r="E48" s="104">
        <v>80.7</v>
      </c>
      <c r="F48" s="104">
        <v>80.7</v>
      </c>
      <c r="G48" s="104"/>
      <c r="H48" s="104"/>
      <c r="I48" s="104"/>
      <c r="J48" s="129" t="s">
        <v>86</v>
      </c>
    </row>
    <row r="49" ht="30" customHeight="1" spans="1:10">
      <c r="A49" s="122">
        <v>38</v>
      </c>
      <c r="B49" s="103" t="s">
        <v>88</v>
      </c>
      <c r="C49" s="98">
        <v>212</v>
      </c>
      <c r="D49" s="103" t="s">
        <v>89</v>
      </c>
      <c r="E49" s="104">
        <v>0.60697</v>
      </c>
      <c r="F49" s="104">
        <v>0.607</v>
      </c>
      <c r="G49" s="104"/>
      <c r="H49" s="104"/>
      <c r="I49" s="104"/>
      <c r="J49" s="129" t="s">
        <v>90</v>
      </c>
    </row>
    <row r="50" ht="33" customHeight="1" spans="1:10">
      <c r="A50" s="122">
        <v>39</v>
      </c>
      <c r="B50" s="103" t="s">
        <v>88</v>
      </c>
      <c r="C50" s="98">
        <v>212</v>
      </c>
      <c r="D50" s="103" t="s">
        <v>91</v>
      </c>
      <c r="E50" s="104">
        <v>19.344</v>
      </c>
      <c r="F50" s="104">
        <v>19.344</v>
      </c>
      <c r="G50" s="104"/>
      <c r="H50" s="104"/>
      <c r="I50" s="104"/>
      <c r="J50" s="129" t="s">
        <v>90</v>
      </c>
    </row>
    <row r="51" ht="33" customHeight="1" spans="1:10">
      <c r="A51" s="122">
        <v>40</v>
      </c>
      <c r="B51" s="103" t="s">
        <v>92</v>
      </c>
      <c r="C51" s="98">
        <v>212</v>
      </c>
      <c r="D51" s="103" t="s">
        <v>93</v>
      </c>
      <c r="E51" s="104">
        <v>20</v>
      </c>
      <c r="F51" s="104"/>
      <c r="G51" s="104"/>
      <c r="H51" s="104"/>
      <c r="I51" s="104"/>
      <c r="J51" s="129"/>
    </row>
    <row r="52" ht="30" customHeight="1" spans="1:10">
      <c r="A52" s="122">
        <v>41</v>
      </c>
      <c r="B52" s="103" t="s">
        <v>94</v>
      </c>
      <c r="C52" s="98">
        <v>213</v>
      </c>
      <c r="D52" s="103" t="s">
        <v>95</v>
      </c>
      <c r="E52" s="104">
        <v>30</v>
      </c>
      <c r="F52" s="104"/>
      <c r="G52" s="104"/>
      <c r="H52" s="104"/>
      <c r="I52" s="104"/>
      <c r="J52" s="129"/>
    </row>
    <row r="53" ht="25" customHeight="1" spans="1:10">
      <c r="A53" s="122">
        <v>42</v>
      </c>
      <c r="B53" s="103" t="s">
        <v>96</v>
      </c>
      <c r="C53" s="98">
        <v>212</v>
      </c>
      <c r="D53" s="103" t="s">
        <v>97</v>
      </c>
      <c r="E53" s="104">
        <v>10</v>
      </c>
      <c r="F53" s="104"/>
      <c r="G53" s="104"/>
      <c r="H53" s="104"/>
      <c r="I53" s="104"/>
      <c r="J53" s="129"/>
    </row>
    <row r="54" ht="25" customHeight="1" spans="1:10">
      <c r="A54" s="122">
        <v>43</v>
      </c>
      <c r="B54" s="68" t="s">
        <v>84</v>
      </c>
      <c r="C54" s="98">
        <v>212</v>
      </c>
      <c r="D54" s="103" t="s">
        <v>98</v>
      </c>
      <c r="E54" s="104"/>
      <c r="F54" s="104"/>
      <c r="G54" s="104">
        <v>2049.13</v>
      </c>
      <c r="H54" s="104">
        <v>650.9527</v>
      </c>
      <c r="I54" s="104"/>
      <c r="J54" s="129"/>
    </row>
    <row r="55" ht="25" customHeight="1" spans="1:10">
      <c r="A55" s="122">
        <v>44</v>
      </c>
      <c r="B55" s="68" t="s">
        <v>84</v>
      </c>
      <c r="C55" s="65">
        <v>212</v>
      </c>
      <c r="D55" s="68" t="s">
        <v>99</v>
      </c>
      <c r="E55" s="104"/>
      <c r="F55" s="109"/>
      <c r="G55" s="109"/>
      <c r="H55" s="104">
        <v>100</v>
      </c>
      <c r="I55" s="104"/>
      <c r="J55" s="129"/>
    </row>
    <row r="56" ht="33" customHeight="1" spans="1:10">
      <c r="A56" s="122">
        <v>45</v>
      </c>
      <c r="B56" s="63" t="s">
        <v>84</v>
      </c>
      <c r="C56" s="61">
        <v>212</v>
      </c>
      <c r="D56" s="62" t="s">
        <v>100</v>
      </c>
      <c r="E56" s="104"/>
      <c r="F56" s="109"/>
      <c r="G56" s="109"/>
      <c r="H56" s="110">
        <v>1000</v>
      </c>
      <c r="I56" s="110"/>
      <c r="J56" s="132" t="s">
        <v>101</v>
      </c>
    </row>
    <row r="57" ht="54" customHeight="1" spans="1:10">
      <c r="A57" s="122">
        <v>46</v>
      </c>
      <c r="B57" s="63" t="s">
        <v>102</v>
      </c>
      <c r="C57" s="61">
        <v>212</v>
      </c>
      <c r="D57" s="62" t="s">
        <v>103</v>
      </c>
      <c r="E57" s="104"/>
      <c r="F57" s="109"/>
      <c r="G57" s="109"/>
      <c r="H57" s="110">
        <v>241.19</v>
      </c>
      <c r="I57" s="110"/>
      <c r="J57" s="132" t="s">
        <v>104</v>
      </c>
    </row>
    <row r="58" s="84" customFormat="1" ht="29" customHeight="1" spans="1:10">
      <c r="A58" s="105"/>
      <c r="B58" s="115" t="s">
        <v>24</v>
      </c>
      <c r="C58" s="111"/>
      <c r="D58" s="112"/>
      <c r="E58" s="108">
        <f>SUM(E44:E57)</f>
        <v>486.45927</v>
      </c>
      <c r="F58" s="113"/>
      <c r="G58" s="113">
        <f>SUM(G54:G57)</f>
        <v>2049.13</v>
      </c>
      <c r="H58" s="113">
        <f>SUM(H54:H57)</f>
        <v>1992.1427</v>
      </c>
      <c r="I58" s="113"/>
      <c r="J58" s="130"/>
    </row>
    <row r="59" ht="30" customHeight="1" spans="1:10">
      <c r="A59" s="98">
        <v>47</v>
      </c>
      <c r="B59" s="103" t="s">
        <v>105</v>
      </c>
      <c r="C59" s="98">
        <v>213</v>
      </c>
      <c r="D59" s="103" t="s">
        <v>106</v>
      </c>
      <c r="E59" s="104">
        <v>301.442568</v>
      </c>
      <c r="F59" s="104">
        <v>301.442568</v>
      </c>
      <c r="G59" s="104"/>
      <c r="H59" s="104"/>
      <c r="I59" s="104"/>
      <c r="J59" s="129" t="s">
        <v>107</v>
      </c>
    </row>
    <row r="60" ht="30" customHeight="1" spans="1:10">
      <c r="A60" s="98">
        <v>48</v>
      </c>
      <c r="B60" s="103" t="s">
        <v>105</v>
      </c>
      <c r="C60" s="98">
        <v>213</v>
      </c>
      <c r="D60" s="103" t="s">
        <v>106</v>
      </c>
      <c r="E60" s="104">
        <v>1061.982331</v>
      </c>
      <c r="F60" s="104">
        <v>1061.982331</v>
      </c>
      <c r="G60" s="104"/>
      <c r="H60" s="104"/>
      <c r="I60" s="104"/>
      <c r="J60" s="129"/>
    </row>
    <row r="61" ht="30" customHeight="1" spans="1:10">
      <c r="A61" s="98">
        <v>49</v>
      </c>
      <c r="B61" s="103" t="s">
        <v>105</v>
      </c>
      <c r="C61" s="98">
        <v>213</v>
      </c>
      <c r="D61" s="103" t="s">
        <v>108</v>
      </c>
      <c r="E61" s="104">
        <v>2916.45217</v>
      </c>
      <c r="F61" s="104">
        <v>2916.45217</v>
      </c>
      <c r="G61" s="104"/>
      <c r="H61" s="104"/>
      <c r="I61" s="104"/>
      <c r="J61" s="129" t="s">
        <v>109</v>
      </c>
    </row>
    <row r="62" s="87" customFormat="1" ht="38" customHeight="1" spans="1:10">
      <c r="A62" s="98">
        <v>50</v>
      </c>
      <c r="B62" s="124" t="s">
        <v>105</v>
      </c>
      <c r="C62" s="122">
        <v>213</v>
      </c>
      <c r="D62" s="124" t="s">
        <v>110</v>
      </c>
      <c r="E62" s="123">
        <v>2505</v>
      </c>
      <c r="F62" s="123"/>
      <c r="G62" s="123"/>
      <c r="H62" s="123"/>
      <c r="I62" s="123"/>
      <c r="J62" s="129" t="s">
        <v>111</v>
      </c>
    </row>
    <row r="63" s="87" customFormat="1" ht="32" customHeight="1" spans="1:10">
      <c r="A63" s="98">
        <v>51</v>
      </c>
      <c r="B63" s="103" t="s">
        <v>22</v>
      </c>
      <c r="C63" s="122">
        <v>213</v>
      </c>
      <c r="D63" s="124" t="s">
        <v>112</v>
      </c>
      <c r="E63" s="123">
        <v>8264.25</v>
      </c>
      <c r="F63" s="123"/>
      <c r="G63" s="123"/>
      <c r="H63" s="123"/>
      <c r="I63" s="123"/>
      <c r="J63" s="129"/>
    </row>
    <row r="64" ht="25" customHeight="1" spans="1:10">
      <c r="A64" s="98">
        <v>52</v>
      </c>
      <c r="B64" s="103" t="s">
        <v>44</v>
      </c>
      <c r="C64" s="98">
        <v>213</v>
      </c>
      <c r="D64" s="103" t="s">
        <v>113</v>
      </c>
      <c r="E64" s="104">
        <v>140.4</v>
      </c>
      <c r="F64" s="104">
        <v>140.04</v>
      </c>
      <c r="G64" s="104"/>
      <c r="H64" s="104"/>
      <c r="I64" s="104"/>
      <c r="J64" s="129" t="s">
        <v>114</v>
      </c>
    </row>
    <row r="65" ht="31" customHeight="1" spans="1:10">
      <c r="A65" s="98">
        <v>53</v>
      </c>
      <c r="B65" s="103" t="s">
        <v>81</v>
      </c>
      <c r="C65" s="65">
        <v>213</v>
      </c>
      <c r="D65" s="68" t="s">
        <v>115</v>
      </c>
      <c r="E65" s="104"/>
      <c r="F65" s="109"/>
      <c r="G65" s="109">
        <v>2200</v>
      </c>
      <c r="H65" s="104"/>
      <c r="I65" s="104"/>
      <c r="J65" s="129"/>
    </row>
    <row r="66" ht="25" customHeight="1" spans="1:10">
      <c r="A66" s="98">
        <v>54</v>
      </c>
      <c r="B66" s="103" t="s">
        <v>81</v>
      </c>
      <c r="C66" s="65">
        <v>213</v>
      </c>
      <c r="D66" s="68" t="s">
        <v>116</v>
      </c>
      <c r="E66" s="104"/>
      <c r="F66" s="109"/>
      <c r="G66" s="109">
        <v>94.43</v>
      </c>
      <c r="H66" s="104"/>
      <c r="I66" s="104"/>
      <c r="J66" s="132" t="s">
        <v>117</v>
      </c>
    </row>
    <row r="67" ht="25" customHeight="1" spans="1:10">
      <c r="A67" s="98">
        <v>55</v>
      </c>
      <c r="B67" s="103" t="s">
        <v>81</v>
      </c>
      <c r="C67" s="65">
        <v>213</v>
      </c>
      <c r="D67" s="68" t="s">
        <v>118</v>
      </c>
      <c r="E67" s="98"/>
      <c r="F67" s="135"/>
      <c r="G67" s="65">
        <v>814.1136</v>
      </c>
      <c r="H67" s="104"/>
      <c r="I67" s="104"/>
      <c r="J67" s="132"/>
    </row>
    <row r="68" ht="25" customHeight="1" spans="1:10">
      <c r="A68" s="98">
        <v>56</v>
      </c>
      <c r="B68" s="103" t="s">
        <v>81</v>
      </c>
      <c r="C68" s="65">
        <v>213</v>
      </c>
      <c r="D68" s="68" t="s">
        <v>119</v>
      </c>
      <c r="E68" s="98"/>
      <c r="F68" s="135"/>
      <c r="G68" s="65">
        <v>246.7906</v>
      </c>
      <c r="H68" s="104"/>
      <c r="I68" s="104"/>
      <c r="J68" s="132"/>
    </row>
    <row r="69" ht="25" customHeight="1" spans="1:10">
      <c r="A69" s="98">
        <v>57</v>
      </c>
      <c r="B69" s="103" t="s">
        <v>81</v>
      </c>
      <c r="C69" s="65">
        <v>213</v>
      </c>
      <c r="D69" s="68" t="s">
        <v>120</v>
      </c>
      <c r="E69" s="98"/>
      <c r="F69" s="135"/>
      <c r="G69" s="65">
        <v>331.7051</v>
      </c>
      <c r="H69" s="104"/>
      <c r="I69" s="104"/>
      <c r="J69" s="132"/>
    </row>
    <row r="70" ht="25" customHeight="1" spans="1:10">
      <c r="A70" s="98">
        <v>58</v>
      </c>
      <c r="B70" s="103" t="s">
        <v>81</v>
      </c>
      <c r="C70" s="65">
        <v>213</v>
      </c>
      <c r="D70" s="68" t="s">
        <v>121</v>
      </c>
      <c r="E70" s="98"/>
      <c r="F70" s="135"/>
      <c r="G70" s="65">
        <v>1200</v>
      </c>
      <c r="H70" s="104"/>
      <c r="I70" s="104"/>
      <c r="J70" s="132"/>
    </row>
    <row r="71" ht="25" customHeight="1" spans="1:10">
      <c r="A71" s="98">
        <v>59</v>
      </c>
      <c r="B71" s="103" t="s">
        <v>81</v>
      </c>
      <c r="C71" s="65">
        <v>213</v>
      </c>
      <c r="D71" s="68" t="s">
        <v>122</v>
      </c>
      <c r="E71" s="98"/>
      <c r="F71" s="135"/>
      <c r="G71" s="65">
        <v>507.3907</v>
      </c>
      <c r="H71" s="98"/>
      <c r="I71" s="104"/>
      <c r="J71" s="132"/>
    </row>
    <row r="72" ht="39" customHeight="1" spans="1:10">
      <c r="A72" s="98">
        <v>60</v>
      </c>
      <c r="B72" s="63" t="s">
        <v>41</v>
      </c>
      <c r="C72" s="61">
        <v>213</v>
      </c>
      <c r="D72" s="63" t="s">
        <v>123</v>
      </c>
      <c r="E72" s="104"/>
      <c r="F72" s="110"/>
      <c r="G72" s="110">
        <v>24</v>
      </c>
      <c r="H72" s="104"/>
      <c r="I72" s="104"/>
      <c r="J72" s="132" t="s">
        <v>124</v>
      </c>
    </row>
    <row r="73" ht="42" customHeight="1" spans="1:10">
      <c r="A73" s="98">
        <v>61</v>
      </c>
      <c r="B73" s="63" t="s">
        <v>41</v>
      </c>
      <c r="C73" s="61">
        <v>213</v>
      </c>
      <c r="D73" s="63" t="s">
        <v>125</v>
      </c>
      <c r="E73" s="104"/>
      <c r="F73" s="110"/>
      <c r="G73" s="110">
        <v>28</v>
      </c>
      <c r="H73" s="104"/>
      <c r="I73" s="104"/>
      <c r="J73" s="132" t="s">
        <v>126</v>
      </c>
    </row>
    <row r="74" ht="39" customHeight="1" spans="1:10">
      <c r="A74" s="98">
        <v>62</v>
      </c>
      <c r="B74" s="63" t="s">
        <v>81</v>
      </c>
      <c r="C74" s="61">
        <v>213</v>
      </c>
      <c r="D74" s="62" t="s">
        <v>127</v>
      </c>
      <c r="E74" s="104"/>
      <c r="F74" s="109"/>
      <c r="G74" s="109"/>
      <c r="H74" s="110">
        <v>47.96</v>
      </c>
      <c r="I74" s="110"/>
      <c r="J74" s="52" t="s">
        <v>128</v>
      </c>
    </row>
    <row r="75" ht="45" customHeight="1" spans="1:10">
      <c r="A75" s="98">
        <v>63</v>
      </c>
      <c r="B75" s="103" t="s">
        <v>38</v>
      </c>
      <c r="C75" s="61">
        <v>213</v>
      </c>
      <c r="D75" s="62" t="s">
        <v>129</v>
      </c>
      <c r="E75" s="104"/>
      <c r="F75" s="109"/>
      <c r="G75" s="109"/>
      <c r="H75" s="110">
        <v>59.9</v>
      </c>
      <c r="I75" s="110"/>
      <c r="J75" s="52" t="s">
        <v>130</v>
      </c>
    </row>
    <row r="76" ht="50" customHeight="1" spans="1:10">
      <c r="A76" s="98">
        <v>64</v>
      </c>
      <c r="B76" s="63" t="s">
        <v>81</v>
      </c>
      <c r="C76" s="61">
        <v>213</v>
      </c>
      <c r="D76" s="62" t="s">
        <v>131</v>
      </c>
      <c r="E76" s="104"/>
      <c r="F76" s="109"/>
      <c r="G76" s="109"/>
      <c r="H76" s="110">
        <v>450</v>
      </c>
      <c r="I76" s="110"/>
      <c r="J76" s="132" t="s">
        <v>132</v>
      </c>
    </row>
    <row r="77" ht="38" customHeight="1" spans="1:10">
      <c r="A77" s="98">
        <v>65</v>
      </c>
      <c r="B77" s="103" t="s">
        <v>22</v>
      </c>
      <c r="C77" s="61">
        <v>213</v>
      </c>
      <c r="D77" s="62" t="s">
        <v>133</v>
      </c>
      <c r="E77" s="104"/>
      <c r="F77" s="109"/>
      <c r="G77" s="109"/>
      <c r="H77" s="110">
        <v>110</v>
      </c>
      <c r="I77" s="110"/>
      <c r="J77" s="52" t="s">
        <v>128</v>
      </c>
    </row>
    <row r="78" s="84" customFormat="1" ht="38" customHeight="1" spans="1:10">
      <c r="A78" s="105"/>
      <c r="B78" s="115" t="s">
        <v>24</v>
      </c>
      <c r="C78" s="111"/>
      <c r="D78" s="112"/>
      <c r="E78" s="108">
        <f>SUM(E59:E77)</f>
        <v>15189.527069</v>
      </c>
      <c r="F78" s="113"/>
      <c r="G78" s="113">
        <f>SUM(G65:G77)</f>
        <v>5446.43</v>
      </c>
      <c r="H78" s="113">
        <f>SUM(H65:H77)</f>
        <v>667.86</v>
      </c>
      <c r="I78" s="113"/>
      <c r="J78" s="130"/>
    </row>
    <row r="79" ht="47" customHeight="1" spans="1:10">
      <c r="A79" s="98">
        <v>66</v>
      </c>
      <c r="B79" s="103" t="s">
        <v>81</v>
      </c>
      <c r="C79" s="98">
        <v>214</v>
      </c>
      <c r="D79" s="103" t="s">
        <v>134</v>
      </c>
      <c r="E79" s="104">
        <v>77</v>
      </c>
      <c r="F79" s="104">
        <v>77</v>
      </c>
      <c r="G79" s="104"/>
      <c r="H79" s="104"/>
      <c r="I79" s="104"/>
      <c r="J79" s="129" t="s">
        <v>135</v>
      </c>
    </row>
    <row r="80" ht="40" customHeight="1" spans="1:10">
      <c r="A80" s="98">
        <v>67</v>
      </c>
      <c r="B80" s="103" t="s">
        <v>70</v>
      </c>
      <c r="C80" s="98">
        <v>214</v>
      </c>
      <c r="D80" s="103" t="s">
        <v>136</v>
      </c>
      <c r="E80" s="104"/>
      <c r="F80" s="104"/>
      <c r="G80" s="104">
        <v>515</v>
      </c>
      <c r="H80" s="104"/>
      <c r="I80" s="104"/>
      <c r="J80" s="129"/>
    </row>
    <row r="81" s="84" customFormat="1" ht="48" customHeight="1" spans="1:10">
      <c r="A81" s="105"/>
      <c r="B81" s="115" t="s">
        <v>24</v>
      </c>
      <c r="C81" s="105"/>
      <c r="D81" s="107"/>
      <c r="E81" s="108">
        <f>SUM(E79:E80)</f>
        <v>77</v>
      </c>
      <c r="F81" s="108"/>
      <c r="G81" s="108">
        <f>SUM(G79:G80)</f>
        <v>515</v>
      </c>
      <c r="H81" s="108"/>
      <c r="I81" s="108"/>
      <c r="J81" s="128"/>
    </row>
    <row r="82" ht="25" customHeight="1" spans="1:10">
      <c r="A82" s="98">
        <v>68</v>
      </c>
      <c r="B82" s="103" t="s">
        <v>38</v>
      </c>
      <c r="C82" s="98">
        <v>216</v>
      </c>
      <c r="D82" s="103" t="s">
        <v>137</v>
      </c>
      <c r="E82" s="104">
        <v>25</v>
      </c>
      <c r="F82" s="104"/>
      <c r="G82" s="104"/>
      <c r="H82" s="104"/>
      <c r="I82" s="104"/>
      <c r="J82" s="129"/>
    </row>
    <row r="83" ht="31" customHeight="1" spans="1:10">
      <c r="A83" s="98">
        <v>69</v>
      </c>
      <c r="B83" s="103" t="s">
        <v>138</v>
      </c>
      <c r="C83" s="98">
        <v>216</v>
      </c>
      <c r="D83" s="103" t="s">
        <v>139</v>
      </c>
      <c r="E83" s="104">
        <v>22</v>
      </c>
      <c r="F83" s="104"/>
      <c r="G83" s="104"/>
      <c r="H83" s="104"/>
      <c r="I83" s="104"/>
      <c r="J83" s="129"/>
    </row>
    <row r="84" s="84" customFormat="1" ht="31" customHeight="1" spans="1:10">
      <c r="A84" s="105"/>
      <c r="B84" s="115" t="s">
        <v>24</v>
      </c>
      <c r="C84" s="105"/>
      <c r="D84" s="107"/>
      <c r="E84" s="108">
        <f>SUM(E82:E83)</f>
        <v>47</v>
      </c>
      <c r="F84" s="108"/>
      <c r="G84" s="108"/>
      <c r="H84" s="108"/>
      <c r="I84" s="108"/>
      <c r="J84" s="128"/>
    </row>
    <row r="85" ht="34" customHeight="1" spans="1:10">
      <c r="A85" s="98">
        <v>70</v>
      </c>
      <c r="B85" s="103" t="s">
        <v>140</v>
      </c>
      <c r="C85" s="98">
        <v>224</v>
      </c>
      <c r="D85" s="103" t="s">
        <v>141</v>
      </c>
      <c r="E85" s="104">
        <v>34</v>
      </c>
      <c r="F85" s="104"/>
      <c r="G85" s="104"/>
      <c r="H85" s="104"/>
      <c r="I85" s="104"/>
      <c r="J85" s="129"/>
    </row>
    <row r="86" ht="38" customHeight="1" spans="1:10">
      <c r="A86" s="98">
        <v>71</v>
      </c>
      <c r="B86" s="63" t="s">
        <v>142</v>
      </c>
      <c r="C86" s="61">
        <v>224</v>
      </c>
      <c r="D86" s="63" t="s">
        <v>143</v>
      </c>
      <c r="E86" s="104"/>
      <c r="F86" s="110"/>
      <c r="G86" s="110">
        <v>102.57</v>
      </c>
      <c r="H86" s="104"/>
      <c r="I86" s="104"/>
      <c r="J86" s="132" t="s">
        <v>144</v>
      </c>
    </row>
    <row r="87" ht="44" customHeight="1" spans="1:10">
      <c r="A87" s="98">
        <v>72</v>
      </c>
      <c r="B87" s="63" t="s">
        <v>145</v>
      </c>
      <c r="C87" s="61">
        <v>224</v>
      </c>
      <c r="D87" s="63" t="s">
        <v>146</v>
      </c>
      <c r="E87" s="104"/>
      <c r="F87" s="110"/>
      <c r="G87" s="110">
        <v>86.87</v>
      </c>
      <c r="H87" s="104"/>
      <c r="I87" s="104"/>
      <c r="J87" s="132" t="s">
        <v>147</v>
      </c>
    </row>
    <row r="88" s="84" customFormat="1" ht="29" customHeight="1" spans="1:10">
      <c r="A88" s="105"/>
      <c r="B88" s="115" t="s">
        <v>24</v>
      </c>
      <c r="C88" s="111"/>
      <c r="D88" s="136"/>
      <c r="E88" s="108">
        <f>SUM(E85:E87)</f>
        <v>34</v>
      </c>
      <c r="F88" s="113"/>
      <c r="G88" s="113">
        <f>SUM(G85:G87)</f>
        <v>189.44</v>
      </c>
      <c r="H88" s="108"/>
      <c r="I88" s="108"/>
      <c r="J88" s="133"/>
    </row>
    <row r="89" s="84" customFormat="1" ht="29" customHeight="1" spans="1:10">
      <c r="A89" s="122">
        <v>74</v>
      </c>
      <c r="B89" s="119" t="s">
        <v>148</v>
      </c>
      <c r="C89" s="61">
        <v>231</v>
      </c>
      <c r="D89" s="63" t="s">
        <v>149</v>
      </c>
      <c r="E89" s="123"/>
      <c r="F89" s="113"/>
      <c r="G89" s="113"/>
      <c r="H89" s="108"/>
      <c r="I89" s="123">
        <v>68236</v>
      </c>
      <c r="J89" s="133"/>
    </row>
    <row r="90" s="84" customFormat="1" ht="29" customHeight="1" spans="1:10">
      <c r="A90" s="105"/>
      <c r="B90" s="115" t="s">
        <v>24</v>
      </c>
      <c r="C90" s="111"/>
      <c r="D90" s="136"/>
      <c r="E90" s="108"/>
      <c r="F90" s="113"/>
      <c r="G90" s="113"/>
      <c r="H90" s="108"/>
      <c r="I90" s="108">
        <v>68236</v>
      </c>
      <c r="J90" s="133"/>
    </row>
    <row r="91" s="88" customFormat="1" ht="36" customHeight="1" spans="1:10">
      <c r="A91" s="118">
        <v>75</v>
      </c>
      <c r="B91" s="120" t="s">
        <v>150</v>
      </c>
      <c r="C91" s="118">
        <v>232</v>
      </c>
      <c r="D91" s="120" t="s">
        <v>151</v>
      </c>
      <c r="E91" s="121">
        <v>156.18675</v>
      </c>
      <c r="F91" s="121">
        <v>44.12175</v>
      </c>
      <c r="G91" s="121"/>
      <c r="H91" s="121"/>
      <c r="I91" s="121"/>
      <c r="J91" s="119" t="s">
        <v>152</v>
      </c>
    </row>
    <row r="92" s="86" customFormat="1" ht="38" customHeight="1" spans="1:10">
      <c r="A92" s="114"/>
      <c r="B92" s="115" t="s">
        <v>24</v>
      </c>
      <c r="C92" s="114"/>
      <c r="D92" s="116"/>
      <c r="E92" s="117">
        <v>156.19</v>
      </c>
      <c r="F92" s="117"/>
      <c r="G92" s="117"/>
      <c r="H92" s="117"/>
      <c r="I92" s="117"/>
      <c r="J92" s="131"/>
    </row>
    <row r="93" s="84" customFormat="1" ht="39" customHeight="1" spans="1:10">
      <c r="A93" s="105"/>
      <c r="B93" s="115" t="s">
        <v>153</v>
      </c>
      <c r="C93" s="111"/>
      <c r="D93" s="136"/>
      <c r="E93" s="108">
        <f>E11+E15+E20+E24+E29+E38+E40+E43+E58+E78+E81+E84+E88+E92</f>
        <v>18581.00057</v>
      </c>
      <c r="F93" s="113"/>
      <c r="G93" s="113">
        <f>G58+G78+G81+G88</f>
        <v>8200</v>
      </c>
      <c r="H93" s="108">
        <f>H15+H29+H58+H78</f>
        <v>4000.0027</v>
      </c>
      <c r="I93" s="108">
        <f>I90</f>
        <v>68236</v>
      </c>
      <c r="J93" s="128"/>
    </row>
  </sheetData>
  <mergeCells count="2">
    <mergeCell ref="A1:B1"/>
    <mergeCell ref="A2:J2"/>
  </mergeCells>
  <printOptions horizontalCentered="1"/>
  <pageMargins left="0.109722222222222" right="0.109722222222222" top="0.751388888888889" bottom="0.751388888888889" header="0.298611111111111" footer="0.298611111111111"/>
  <pageSetup paperSize="9" scale="75"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D10" sqref="D10"/>
    </sheetView>
  </sheetViews>
  <sheetFormatPr defaultColWidth="9" defaultRowHeight="13.5" outlineLevelCol="5"/>
  <cols>
    <col min="1" max="1" width="4.875" style="73" customWidth="1"/>
    <col min="2" max="2" width="6.875" style="73" customWidth="1"/>
    <col min="3" max="3" width="9.25" style="73" customWidth="1"/>
    <col min="4" max="4" width="72.125" style="74" customWidth="1"/>
    <col min="5" max="5" width="25" style="73" customWidth="1"/>
    <col min="6" max="6" width="16.125" customWidth="1"/>
  </cols>
  <sheetData>
    <row r="1" spans="1:1">
      <c r="A1" s="73" t="s">
        <v>154</v>
      </c>
    </row>
    <row r="2" ht="26" customHeight="1" spans="1:6">
      <c r="A2" s="75" t="s">
        <v>155</v>
      </c>
      <c r="B2" s="75"/>
      <c r="C2" s="75"/>
      <c r="D2" s="76"/>
      <c r="E2" s="75"/>
      <c r="F2" s="75"/>
    </row>
    <row r="3" ht="21" customHeight="1" spans="1:6">
      <c r="A3" s="73" t="s">
        <v>156</v>
      </c>
      <c r="D3" s="73"/>
      <c r="F3" s="73"/>
    </row>
    <row r="4" ht="34" customHeight="1" spans="1:6">
      <c r="A4" s="77" t="s">
        <v>2</v>
      </c>
      <c r="B4" s="77" t="s">
        <v>4</v>
      </c>
      <c r="C4" s="77" t="s">
        <v>3</v>
      </c>
      <c r="D4" s="78" t="s">
        <v>5</v>
      </c>
      <c r="E4" s="78" t="s">
        <v>157</v>
      </c>
      <c r="F4" s="77" t="s">
        <v>10</v>
      </c>
    </row>
    <row r="5" ht="28" customHeight="1" spans="1:6">
      <c r="A5" s="77">
        <v>1</v>
      </c>
      <c r="B5" s="77">
        <v>205</v>
      </c>
      <c r="C5" s="77" t="s">
        <v>148</v>
      </c>
      <c r="D5" s="79" t="s">
        <v>158</v>
      </c>
      <c r="E5" s="80">
        <v>96.2171</v>
      </c>
      <c r="F5" s="77"/>
    </row>
    <row r="6" ht="28" customHeight="1" spans="1:6">
      <c r="A6" s="77">
        <v>2</v>
      </c>
      <c r="B6" s="77">
        <v>205</v>
      </c>
      <c r="C6" s="77" t="s">
        <v>148</v>
      </c>
      <c r="D6" s="79" t="s">
        <v>158</v>
      </c>
      <c r="E6" s="80">
        <v>4413</v>
      </c>
      <c r="F6" s="77"/>
    </row>
    <row r="7" ht="28" customHeight="1" spans="1:6">
      <c r="A7" s="77">
        <v>3</v>
      </c>
      <c r="B7" s="77">
        <v>208</v>
      </c>
      <c r="C7" s="77" t="s">
        <v>148</v>
      </c>
      <c r="D7" s="81" t="s">
        <v>159</v>
      </c>
      <c r="E7" s="80">
        <v>600</v>
      </c>
      <c r="F7" s="82"/>
    </row>
    <row r="8" ht="28" customHeight="1" spans="1:6">
      <c r="A8" s="77">
        <v>4</v>
      </c>
      <c r="B8" s="77">
        <v>208</v>
      </c>
      <c r="C8" s="77" t="s">
        <v>148</v>
      </c>
      <c r="D8" s="81" t="s">
        <v>160</v>
      </c>
      <c r="E8" s="80">
        <v>4373</v>
      </c>
      <c r="F8" s="82"/>
    </row>
    <row r="9" ht="28" customHeight="1" spans="1:6">
      <c r="A9" s="77">
        <v>5</v>
      </c>
      <c r="B9" s="77">
        <v>208</v>
      </c>
      <c r="C9" s="77" t="s">
        <v>148</v>
      </c>
      <c r="D9" s="83" t="s">
        <v>161</v>
      </c>
      <c r="E9" s="80">
        <v>300</v>
      </c>
      <c r="F9" s="82"/>
    </row>
    <row r="10" ht="37" customHeight="1" spans="1:6">
      <c r="A10" s="77">
        <v>6</v>
      </c>
      <c r="B10" s="77">
        <v>208</v>
      </c>
      <c r="C10" s="77" t="s">
        <v>148</v>
      </c>
      <c r="D10" s="83" t="s">
        <v>162</v>
      </c>
      <c r="E10" s="80">
        <v>63.64</v>
      </c>
      <c r="F10" s="82"/>
    </row>
    <row r="11" ht="28" customHeight="1" spans="1:6">
      <c r="A11" s="77">
        <v>7</v>
      </c>
      <c r="B11" s="77">
        <v>210</v>
      </c>
      <c r="C11" s="77" t="s">
        <v>148</v>
      </c>
      <c r="D11" s="83" t="s">
        <v>163</v>
      </c>
      <c r="E11" s="80">
        <v>84.34</v>
      </c>
      <c r="F11" s="82"/>
    </row>
    <row r="12" ht="28" customHeight="1" spans="1:6">
      <c r="A12" s="77">
        <v>8</v>
      </c>
      <c r="B12" s="77">
        <v>210</v>
      </c>
      <c r="C12" s="77" t="s">
        <v>148</v>
      </c>
      <c r="D12" s="83" t="s">
        <v>164</v>
      </c>
      <c r="E12" s="80">
        <v>46.8</v>
      </c>
      <c r="F12" s="82"/>
    </row>
    <row r="13" ht="28" customHeight="1" spans="1:6">
      <c r="A13" s="77">
        <v>9</v>
      </c>
      <c r="B13" s="77">
        <v>211</v>
      </c>
      <c r="C13" s="77" t="s">
        <v>148</v>
      </c>
      <c r="D13" s="83" t="s">
        <v>165</v>
      </c>
      <c r="E13" s="80">
        <v>1000</v>
      </c>
      <c r="F13" s="82"/>
    </row>
    <row r="14" ht="36" customHeight="1" spans="1:6">
      <c r="A14" s="77">
        <v>10</v>
      </c>
      <c r="B14" s="77">
        <v>211</v>
      </c>
      <c r="C14" s="77" t="s">
        <v>148</v>
      </c>
      <c r="D14" s="81" t="s">
        <v>166</v>
      </c>
      <c r="E14" s="80">
        <v>500</v>
      </c>
      <c r="F14" s="82"/>
    </row>
    <row r="15" ht="36" customHeight="1" spans="1:6">
      <c r="A15" s="77">
        <v>11</v>
      </c>
      <c r="B15" s="77">
        <v>212</v>
      </c>
      <c r="C15" s="77" t="s">
        <v>148</v>
      </c>
      <c r="D15" s="81" t="s">
        <v>167</v>
      </c>
      <c r="E15" s="80">
        <v>110</v>
      </c>
      <c r="F15" s="82"/>
    </row>
    <row r="16" ht="36" customHeight="1" spans="1:6">
      <c r="A16" s="77">
        <v>12</v>
      </c>
      <c r="B16" s="77">
        <v>229</v>
      </c>
      <c r="C16" s="77" t="s">
        <v>148</v>
      </c>
      <c r="D16" s="81" t="s">
        <v>168</v>
      </c>
      <c r="E16" s="80">
        <v>50</v>
      </c>
      <c r="F16" s="82"/>
    </row>
    <row r="17" ht="28" customHeight="1" spans="1:6">
      <c r="A17" s="77"/>
      <c r="B17" s="77"/>
      <c r="C17" s="77" t="s">
        <v>153</v>
      </c>
      <c r="D17" s="83"/>
      <c r="E17" s="80">
        <f>SUM(E5:E16)</f>
        <v>11636.9971</v>
      </c>
      <c r="F17" s="82"/>
    </row>
    <row r="18" ht="26" customHeight="1"/>
    <row r="19" ht="26" customHeight="1"/>
  </sheetData>
  <mergeCells count="2">
    <mergeCell ref="A2:F2"/>
    <mergeCell ref="A3:F3"/>
  </mergeCells>
  <printOptions horizontalCentered="1"/>
  <pageMargins left="0.554861111111111" right="0.357638888888889" top="0.60625" bottom="0.4090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topLeftCell="A6" workbookViewId="0">
      <selection activeCell="C13" sqref="C13"/>
    </sheetView>
  </sheetViews>
  <sheetFormatPr defaultColWidth="9" defaultRowHeight="13.5" outlineLevelCol="4"/>
  <cols>
    <col min="2" max="2" width="19" customWidth="1"/>
    <col min="3" max="3" width="52.5" customWidth="1"/>
    <col min="4" max="4" width="16" customWidth="1"/>
    <col min="5" max="5" width="40.625" customWidth="1"/>
  </cols>
  <sheetData>
    <row r="1" spans="1:1">
      <c r="A1" t="s">
        <v>169</v>
      </c>
    </row>
    <row r="2" ht="42" customHeight="1" spans="1:5">
      <c r="A2" s="43" t="s">
        <v>170</v>
      </c>
      <c r="B2" s="43"/>
      <c r="C2" s="46"/>
      <c r="D2" s="43"/>
      <c r="E2" s="43"/>
    </row>
    <row r="3" ht="35" customHeight="1" spans="1:5">
      <c r="A3" s="65" t="s">
        <v>2</v>
      </c>
      <c r="B3" s="65" t="s">
        <v>171</v>
      </c>
      <c r="C3" s="66" t="s">
        <v>172</v>
      </c>
      <c r="D3" s="66" t="s">
        <v>173</v>
      </c>
      <c r="E3" s="65" t="s">
        <v>10</v>
      </c>
    </row>
    <row r="4" ht="26" customHeight="1" spans="1:5">
      <c r="A4" s="65">
        <v>1</v>
      </c>
      <c r="B4" s="67" t="s">
        <v>174</v>
      </c>
      <c r="C4" s="68" t="s">
        <v>175</v>
      </c>
      <c r="D4" s="65">
        <v>2200</v>
      </c>
      <c r="E4" s="67"/>
    </row>
    <row r="5" ht="26" customHeight="1" spans="1:5">
      <c r="A5" s="65">
        <v>2</v>
      </c>
      <c r="B5" s="67" t="s">
        <v>174</v>
      </c>
      <c r="C5" s="68" t="s">
        <v>176</v>
      </c>
      <c r="D5" s="65">
        <v>94.43</v>
      </c>
      <c r="E5" s="67" t="s">
        <v>117</v>
      </c>
    </row>
    <row r="6" ht="26" customHeight="1" spans="1:5">
      <c r="A6" s="65">
        <v>3</v>
      </c>
      <c r="B6" s="67" t="s">
        <v>174</v>
      </c>
      <c r="C6" s="68" t="s">
        <v>118</v>
      </c>
      <c r="D6" s="65">
        <v>814.1136</v>
      </c>
      <c r="E6" s="67"/>
    </row>
    <row r="7" ht="26" customHeight="1" spans="1:5">
      <c r="A7" s="65">
        <v>4</v>
      </c>
      <c r="B7" s="67" t="s">
        <v>174</v>
      </c>
      <c r="C7" s="68" t="s">
        <v>119</v>
      </c>
      <c r="D7" s="65">
        <v>246.7906</v>
      </c>
      <c r="E7" s="67"/>
    </row>
    <row r="8" ht="26" customHeight="1" spans="1:5">
      <c r="A8" s="65">
        <v>5</v>
      </c>
      <c r="B8" s="67" t="s">
        <v>174</v>
      </c>
      <c r="C8" s="68" t="s">
        <v>120</v>
      </c>
      <c r="D8" s="65">
        <v>331.7051</v>
      </c>
      <c r="E8" s="67"/>
    </row>
    <row r="9" ht="26" customHeight="1" spans="1:5">
      <c r="A9" s="65">
        <v>6</v>
      </c>
      <c r="B9" s="67" t="s">
        <v>174</v>
      </c>
      <c r="C9" s="68" t="s">
        <v>121</v>
      </c>
      <c r="D9" s="65">
        <v>1200</v>
      </c>
      <c r="E9" s="67"/>
    </row>
    <row r="10" ht="26" customHeight="1" spans="1:5">
      <c r="A10" s="65">
        <v>7</v>
      </c>
      <c r="B10" s="67" t="s">
        <v>174</v>
      </c>
      <c r="C10" s="68" t="s">
        <v>122</v>
      </c>
      <c r="D10" s="65">
        <v>507.3907</v>
      </c>
      <c r="E10" s="67"/>
    </row>
    <row r="11" ht="26" customHeight="1" spans="1:5">
      <c r="A11" s="65">
        <v>8</v>
      </c>
      <c r="B11" s="67" t="s">
        <v>70</v>
      </c>
      <c r="C11" s="68" t="s">
        <v>177</v>
      </c>
      <c r="D11" s="65">
        <v>515</v>
      </c>
      <c r="E11" s="67"/>
    </row>
    <row r="12" ht="26" customHeight="1" spans="1:5">
      <c r="A12" s="65">
        <v>9</v>
      </c>
      <c r="B12" s="62" t="s">
        <v>178</v>
      </c>
      <c r="C12" s="63" t="s">
        <v>179</v>
      </c>
      <c r="D12" s="61">
        <v>24</v>
      </c>
      <c r="E12" s="62" t="s">
        <v>124</v>
      </c>
    </row>
    <row r="13" ht="26" customHeight="1" spans="1:5">
      <c r="A13" s="65">
        <v>10</v>
      </c>
      <c r="B13" s="62" t="s">
        <v>178</v>
      </c>
      <c r="C13" s="63" t="s">
        <v>180</v>
      </c>
      <c r="D13" s="61">
        <v>28</v>
      </c>
      <c r="E13" s="62" t="s">
        <v>181</v>
      </c>
    </row>
    <row r="14" ht="26" customHeight="1" spans="1:5">
      <c r="A14" s="65">
        <v>11</v>
      </c>
      <c r="B14" s="62" t="s">
        <v>142</v>
      </c>
      <c r="C14" s="63" t="s">
        <v>182</v>
      </c>
      <c r="D14" s="61">
        <v>102.57</v>
      </c>
      <c r="E14" s="62" t="s">
        <v>183</v>
      </c>
    </row>
    <row r="15" ht="26" customHeight="1" spans="1:5">
      <c r="A15" s="65">
        <v>12</v>
      </c>
      <c r="B15" s="62" t="s">
        <v>145</v>
      </c>
      <c r="C15" s="63" t="s">
        <v>184</v>
      </c>
      <c r="D15" s="61">
        <v>86.87</v>
      </c>
      <c r="E15" s="62" t="s">
        <v>185</v>
      </c>
    </row>
    <row r="16" ht="26" customHeight="1" spans="1:5">
      <c r="A16" s="65">
        <v>13</v>
      </c>
      <c r="B16" s="67" t="s">
        <v>84</v>
      </c>
      <c r="C16" s="68" t="s">
        <v>98</v>
      </c>
      <c r="D16" s="65">
        <v>2049.13</v>
      </c>
      <c r="E16" s="67"/>
    </row>
    <row r="17" ht="26" customHeight="1" spans="1:5">
      <c r="A17" s="67"/>
      <c r="B17" s="65" t="s">
        <v>153</v>
      </c>
      <c r="C17" s="68"/>
      <c r="D17" s="65">
        <f>SUM(D4:D16)</f>
        <v>8200</v>
      </c>
      <c r="E17" s="67"/>
    </row>
    <row r="18" ht="30" customHeight="1" spans="1:5">
      <c r="A18" s="69" t="s">
        <v>186</v>
      </c>
      <c r="B18" s="70"/>
      <c r="C18" s="71"/>
      <c r="D18" s="72"/>
      <c r="E18" s="70"/>
    </row>
  </sheetData>
  <mergeCells count="2">
    <mergeCell ref="A2:E2"/>
    <mergeCell ref="A18:E18"/>
  </mergeCells>
  <printOptions horizontalCentered="1"/>
  <pageMargins left="0.306944444444444" right="0.306944444444444" top="0.751388888888889" bottom="0.554861111111111" header="0.298611111111111" footer="0.298611111111111"/>
  <pageSetup paperSize="9" orientation="landscape" horizontalDpi="6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C10" sqref="C10"/>
    </sheetView>
  </sheetViews>
  <sheetFormatPr defaultColWidth="9" defaultRowHeight="13.5" outlineLevelCol="5"/>
  <cols>
    <col min="1" max="1" width="8.125" customWidth="1"/>
    <col min="2" max="2" width="21" customWidth="1"/>
    <col min="3" max="3" width="41.125" customWidth="1"/>
    <col min="4" max="4" width="18" customWidth="1"/>
    <col min="5" max="5" width="16.875" customWidth="1"/>
    <col min="6" max="6" width="35.875" customWidth="1"/>
  </cols>
  <sheetData>
    <row r="1" spans="1:2">
      <c r="A1" s="42" t="s">
        <v>187</v>
      </c>
      <c r="B1" s="42"/>
    </row>
    <row r="2" ht="27" customHeight="1" spans="1:6">
      <c r="A2" s="43" t="s">
        <v>188</v>
      </c>
      <c r="B2" s="43"/>
      <c r="C2" s="43"/>
      <c r="D2" s="43"/>
      <c r="E2" s="43"/>
      <c r="F2" s="43"/>
    </row>
    <row r="3" ht="34" customHeight="1" spans="1:6">
      <c r="A3" s="61" t="s">
        <v>2</v>
      </c>
      <c r="B3" s="61" t="s">
        <v>171</v>
      </c>
      <c r="C3" s="61" t="s">
        <v>172</v>
      </c>
      <c r="D3" s="50" t="s">
        <v>189</v>
      </c>
      <c r="E3" s="50" t="s">
        <v>173</v>
      </c>
      <c r="F3" s="61" t="s">
        <v>10</v>
      </c>
    </row>
    <row r="4" ht="30" customHeight="1" spans="1:6">
      <c r="A4" s="61">
        <v>1</v>
      </c>
      <c r="B4" s="62" t="s">
        <v>49</v>
      </c>
      <c r="C4" s="62" t="s">
        <v>190</v>
      </c>
      <c r="D4" s="61">
        <v>3122.16</v>
      </c>
      <c r="E4" s="61">
        <v>1000</v>
      </c>
      <c r="F4" s="63" t="s">
        <v>52</v>
      </c>
    </row>
    <row r="5" ht="30" customHeight="1" spans="1:6">
      <c r="A5" s="61">
        <v>2</v>
      </c>
      <c r="B5" s="62" t="s">
        <v>84</v>
      </c>
      <c r="C5" s="62" t="s">
        <v>100</v>
      </c>
      <c r="D5" s="61">
        <v>1796.8</v>
      </c>
      <c r="E5" s="61">
        <v>1000</v>
      </c>
      <c r="F5" s="63" t="s">
        <v>101</v>
      </c>
    </row>
    <row r="6" ht="30" customHeight="1" spans="1:6">
      <c r="A6" s="61">
        <v>3</v>
      </c>
      <c r="B6" s="62" t="s">
        <v>102</v>
      </c>
      <c r="C6" s="62" t="s">
        <v>103</v>
      </c>
      <c r="D6" s="61">
        <v>249.19</v>
      </c>
      <c r="E6" s="61">
        <v>241.19</v>
      </c>
      <c r="F6" s="63" t="s">
        <v>104</v>
      </c>
    </row>
    <row r="7" ht="30" customHeight="1" spans="1:6">
      <c r="A7" s="61">
        <v>5</v>
      </c>
      <c r="B7" s="62" t="s">
        <v>49</v>
      </c>
      <c r="C7" s="62" t="s">
        <v>191</v>
      </c>
      <c r="D7" s="61">
        <v>5300</v>
      </c>
      <c r="E7" s="61">
        <v>240</v>
      </c>
      <c r="F7" s="63" t="s">
        <v>54</v>
      </c>
    </row>
    <row r="8" ht="30" customHeight="1" spans="1:6">
      <c r="A8" s="61">
        <v>6</v>
      </c>
      <c r="B8" s="62" t="s">
        <v>81</v>
      </c>
      <c r="C8" s="62" t="s">
        <v>192</v>
      </c>
      <c r="D8" s="61">
        <v>133</v>
      </c>
      <c r="E8" s="61">
        <v>47.96</v>
      </c>
      <c r="F8" s="62" t="s">
        <v>128</v>
      </c>
    </row>
    <row r="9" ht="30" customHeight="1" spans="1:6">
      <c r="A9" s="61">
        <v>7</v>
      </c>
      <c r="B9" s="62" t="s">
        <v>193</v>
      </c>
      <c r="C9" s="62" t="s">
        <v>194</v>
      </c>
      <c r="D9" s="61">
        <v>100</v>
      </c>
      <c r="E9" s="61">
        <v>59.9</v>
      </c>
      <c r="F9" s="62" t="s">
        <v>130</v>
      </c>
    </row>
    <row r="10" ht="30" customHeight="1" spans="1:6">
      <c r="A10" s="61">
        <v>8</v>
      </c>
      <c r="B10" s="62" t="s">
        <v>195</v>
      </c>
      <c r="C10" s="62" t="s">
        <v>29</v>
      </c>
      <c r="D10" s="61">
        <v>1198</v>
      </c>
      <c r="E10" s="61">
        <v>100</v>
      </c>
      <c r="F10" s="62" t="s">
        <v>29</v>
      </c>
    </row>
    <row r="11" ht="30" customHeight="1" spans="1:6">
      <c r="A11" s="61">
        <v>9</v>
      </c>
      <c r="B11" s="62" t="s">
        <v>81</v>
      </c>
      <c r="C11" s="62" t="s">
        <v>196</v>
      </c>
      <c r="D11" s="61">
        <v>1514</v>
      </c>
      <c r="E11" s="61">
        <v>450</v>
      </c>
      <c r="F11" s="63" t="s">
        <v>132</v>
      </c>
    </row>
    <row r="12" ht="30" customHeight="1" spans="1:6">
      <c r="A12" s="61">
        <v>11</v>
      </c>
      <c r="B12" s="62" t="s">
        <v>84</v>
      </c>
      <c r="C12" s="62" t="s">
        <v>99</v>
      </c>
      <c r="D12" s="61"/>
      <c r="E12" s="61">
        <v>100</v>
      </c>
      <c r="F12" s="62" t="s">
        <v>99</v>
      </c>
    </row>
    <row r="13" ht="30" customHeight="1" spans="1:6">
      <c r="A13" s="61">
        <v>12</v>
      </c>
      <c r="B13" s="62" t="s">
        <v>84</v>
      </c>
      <c r="C13" s="62" t="s">
        <v>98</v>
      </c>
      <c r="D13" s="61"/>
      <c r="E13" s="61">
        <v>650.95</v>
      </c>
      <c r="F13" s="62"/>
    </row>
    <row r="14" ht="30" customHeight="1" spans="1:6">
      <c r="A14" s="61">
        <v>13</v>
      </c>
      <c r="B14" s="62" t="s">
        <v>195</v>
      </c>
      <c r="C14" s="62" t="s">
        <v>197</v>
      </c>
      <c r="D14" s="61"/>
      <c r="E14" s="61">
        <v>110</v>
      </c>
      <c r="F14" s="62" t="s">
        <v>128</v>
      </c>
    </row>
    <row r="15" ht="30" customHeight="1" spans="1:6">
      <c r="A15" s="61"/>
      <c r="B15" s="62" t="s">
        <v>153</v>
      </c>
      <c r="C15" s="62"/>
      <c r="D15" s="61"/>
      <c r="E15" s="61">
        <f>SUM(E4:E14)</f>
        <v>4000</v>
      </c>
      <c r="F15" s="62"/>
    </row>
    <row r="16" ht="17" customHeight="1" spans="1:6">
      <c r="A16" s="64" t="s">
        <v>198</v>
      </c>
      <c r="B16" s="64"/>
      <c r="C16" s="64"/>
      <c r="D16" s="64"/>
      <c r="E16" s="64"/>
      <c r="F16" s="64"/>
    </row>
  </sheetData>
  <mergeCells count="3">
    <mergeCell ref="A1:B1"/>
    <mergeCell ref="A2:F2"/>
    <mergeCell ref="A16:F16"/>
  </mergeCells>
  <printOptions horizontalCentered="1"/>
  <pageMargins left="0.306944444444444" right="0.306944444444444" top="0.751388888888889" bottom="0.751388888888889" header="0.298611111111111" footer="0.298611111111111"/>
  <pageSetup paperSize="9" orientation="landscape" horizontalDpi="6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C7" sqref="C7"/>
    </sheetView>
  </sheetViews>
  <sheetFormatPr defaultColWidth="9" defaultRowHeight="13.5" outlineLevelCol="4"/>
  <cols>
    <col min="1" max="1" width="6.625" customWidth="1"/>
    <col min="2" max="2" width="28.625" style="42" customWidth="1"/>
    <col min="3" max="3" width="51.375" style="42" customWidth="1"/>
    <col min="4" max="4" width="24.125" customWidth="1"/>
    <col min="5" max="5" width="24.25" customWidth="1"/>
  </cols>
  <sheetData>
    <row r="1" spans="1:1">
      <c r="A1" t="s">
        <v>199</v>
      </c>
    </row>
    <row r="2" ht="31" customHeight="1" spans="1:5">
      <c r="A2" s="43" t="s">
        <v>200</v>
      </c>
      <c r="B2" s="44"/>
      <c r="C2" s="44"/>
      <c r="D2" s="45"/>
      <c r="E2" s="46"/>
    </row>
    <row r="3" ht="19" customHeight="1" spans="1:5">
      <c r="A3" s="47"/>
      <c r="B3" s="47"/>
      <c r="C3" s="47"/>
      <c r="D3" s="48" t="s">
        <v>201</v>
      </c>
      <c r="E3" s="48"/>
    </row>
    <row r="4" ht="54" customHeight="1" spans="1:5">
      <c r="A4" s="49" t="s">
        <v>2</v>
      </c>
      <c r="B4" s="49" t="s">
        <v>171</v>
      </c>
      <c r="C4" s="49" t="s">
        <v>172</v>
      </c>
      <c r="D4" s="50" t="s">
        <v>202</v>
      </c>
      <c r="E4" s="51" t="s">
        <v>10</v>
      </c>
    </row>
    <row r="5" ht="30" customHeight="1" spans="1:5">
      <c r="A5" s="49">
        <v>1</v>
      </c>
      <c r="B5" s="52" t="s">
        <v>49</v>
      </c>
      <c r="C5" s="53" t="s">
        <v>203</v>
      </c>
      <c r="D5" s="54">
        <v>5500</v>
      </c>
      <c r="E5" s="55"/>
    </row>
    <row r="6" ht="30" customHeight="1" spans="1:5">
      <c r="A6" s="49">
        <v>2</v>
      </c>
      <c r="B6" s="53" t="s">
        <v>204</v>
      </c>
      <c r="C6" s="53" t="s">
        <v>205</v>
      </c>
      <c r="D6" s="54">
        <v>7000</v>
      </c>
      <c r="E6" s="55"/>
    </row>
    <row r="7" ht="30" customHeight="1" spans="1:5">
      <c r="A7" s="49">
        <v>3</v>
      </c>
      <c r="B7" s="53" t="s">
        <v>84</v>
      </c>
      <c r="C7" s="53" t="s">
        <v>206</v>
      </c>
      <c r="D7" s="54">
        <v>6000</v>
      </c>
      <c r="E7" s="55"/>
    </row>
    <row r="8" ht="30" customHeight="1" spans="1:5">
      <c r="A8" s="49">
        <v>4</v>
      </c>
      <c r="B8" s="53" t="s">
        <v>207</v>
      </c>
      <c r="C8" s="53" t="s">
        <v>208</v>
      </c>
      <c r="D8" s="54">
        <v>3000</v>
      </c>
      <c r="E8" s="55"/>
    </row>
    <row r="9" ht="30" customHeight="1" spans="1:5">
      <c r="A9" s="49">
        <v>5</v>
      </c>
      <c r="B9" s="53" t="s">
        <v>209</v>
      </c>
      <c r="C9" s="53" t="s">
        <v>210</v>
      </c>
      <c r="D9" s="54">
        <v>9100</v>
      </c>
      <c r="E9" s="55"/>
    </row>
    <row r="10" ht="30" customHeight="1" spans="1:5">
      <c r="A10" s="49">
        <v>6</v>
      </c>
      <c r="B10" s="53" t="s">
        <v>207</v>
      </c>
      <c r="C10" s="53" t="s">
        <v>211</v>
      </c>
      <c r="D10" s="54">
        <v>6500</v>
      </c>
      <c r="E10" s="55"/>
    </row>
    <row r="11" ht="30" customHeight="1" spans="1:5">
      <c r="A11" s="56"/>
      <c r="B11" s="57"/>
      <c r="C11" s="49" t="s">
        <v>153</v>
      </c>
      <c r="D11" s="54">
        <f>SUM(D5:D10)</f>
        <v>37100</v>
      </c>
      <c r="E11" s="55"/>
    </row>
    <row r="12" ht="23" customHeight="1" spans="1:5">
      <c r="A12" s="58" t="s">
        <v>212</v>
      </c>
      <c r="B12" s="58"/>
      <c r="C12" s="58"/>
      <c r="D12" s="59"/>
      <c r="E12" s="60"/>
    </row>
    <row r="13" ht="20" customHeight="1" spans="1:1">
      <c r="A13" s="42"/>
    </row>
  </sheetData>
  <mergeCells count="4">
    <mergeCell ref="A2:E2"/>
    <mergeCell ref="D3:E3"/>
    <mergeCell ref="A12:E12"/>
    <mergeCell ref="A13:C13"/>
  </mergeCells>
  <printOptions horizontalCentered="1"/>
  <pageMargins left="0.357638888888889" right="0.357638888888889"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B4" sqref="B4"/>
    </sheetView>
  </sheetViews>
  <sheetFormatPr defaultColWidth="9" defaultRowHeight="13.5"/>
  <cols>
    <col min="1" max="1" width="5" style="1" customWidth="1"/>
    <col min="2" max="2" width="14.25" style="1" customWidth="1"/>
    <col min="3" max="3" width="34.75" style="4" customWidth="1"/>
    <col min="4" max="4" width="25.125" style="4" customWidth="1"/>
    <col min="5" max="5" width="10.5" style="5" customWidth="1"/>
    <col min="6" max="6" width="13.5" style="5" customWidth="1"/>
    <col min="7" max="7" width="17.375" style="5" customWidth="1"/>
    <col min="8" max="8" width="20.375" style="6" customWidth="1"/>
    <col min="9" max="16384" width="9" style="1"/>
  </cols>
  <sheetData>
    <row r="1" ht="24" customHeight="1" spans="1:2">
      <c r="A1" s="4" t="s">
        <v>213</v>
      </c>
      <c r="B1" s="4"/>
    </row>
    <row r="2" s="1" customFormat="1" ht="25" customHeight="1" spans="1:8">
      <c r="A2" s="7" t="s">
        <v>214</v>
      </c>
      <c r="B2" s="7"/>
      <c r="C2" s="8"/>
      <c r="D2" s="8"/>
      <c r="E2" s="7"/>
      <c r="F2" s="7"/>
      <c r="G2" s="7"/>
      <c r="H2" s="8"/>
    </row>
    <row r="3" s="1" customFormat="1" ht="7" customHeight="1" spans="1:8">
      <c r="A3" s="9" t="s">
        <v>215</v>
      </c>
      <c r="B3" s="9"/>
      <c r="C3" s="9"/>
      <c r="D3" s="9"/>
      <c r="E3" s="10"/>
      <c r="F3" s="11"/>
      <c r="G3" s="10"/>
      <c r="H3" s="12"/>
    </row>
    <row r="4" s="1" customFormat="1" ht="42" customHeight="1" spans="1:11">
      <c r="A4" s="13" t="s">
        <v>2</v>
      </c>
      <c r="B4" s="13" t="s">
        <v>216</v>
      </c>
      <c r="C4" s="14" t="s">
        <v>217</v>
      </c>
      <c r="D4" s="14" t="s">
        <v>218</v>
      </c>
      <c r="E4" s="13" t="s">
        <v>219</v>
      </c>
      <c r="F4" s="13" t="s">
        <v>220</v>
      </c>
      <c r="G4" s="13" t="s">
        <v>221</v>
      </c>
      <c r="H4" s="15" t="s">
        <v>10</v>
      </c>
      <c r="I4" s="40"/>
      <c r="J4" s="41"/>
      <c r="K4" s="41"/>
    </row>
    <row r="5" s="2" customFormat="1" ht="28" customHeight="1" spans="1:8">
      <c r="A5" s="16">
        <v>1</v>
      </c>
      <c r="B5" s="16" t="s">
        <v>222</v>
      </c>
      <c r="C5" s="14" t="s">
        <v>223</v>
      </c>
      <c r="D5" s="14" t="s">
        <v>224</v>
      </c>
      <c r="E5" s="16">
        <v>4.59</v>
      </c>
      <c r="F5" s="17">
        <v>4494</v>
      </c>
      <c r="G5" s="18">
        <v>232</v>
      </c>
      <c r="H5" s="19" t="s">
        <v>225</v>
      </c>
    </row>
    <row r="6" s="2" customFormat="1" ht="28" customHeight="1" spans="1:8">
      <c r="A6" s="16">
        <v>2</v>
      </c>
      <c r="B6" s="16" t="s">
        <v>226</v>
      </c>
      <c r="C6" s="14" t="s">
        <v>227</v>
      </c>
      <c r="D6" s="14" t="s">
        <v>228</v>
      </c>
      <c r="E6" s="16">
        <v>5.43</v>
      </c>
      <c r="F6" s="18">
        <v>2850</v>
      </c>
      <c r="G6" s="20">
        <v>2850</v>
      </c>
      <c r="H6" s="19" t="s">
        <v>225</v>
      </c>
    </row>
    <row r="7" s="2" customFormat="1" ht="28" customHeight="1" spans="1:8">
      <c r="A7" s="16"/>
      <c r="B7" s="16" t="s">
        <v>226</v>
      </c>
      <c r="C7" s="14" t="s">
        <v>229</v>
      </c>
      <c r="D7" s="14" t="s">
        <v>230</v>
      </c>
      <c r="E7" s="16">
        <v>1.2</v>
      </c>
      <c r="F7" s="21">
        <v>497</v>
      </c>
      <c r="G7" s="21">
        <v>497</v>
      </c>
      <c r="H7" s="19"/>
    </row>
    <row r="8" s="2" customFormat="1" ht="28" customHeight="1" spans="1:8">
      <c r="A8" s="16"/>
      <c r="B8" s="16" t="s">
        <v>226</v>
      </c>
      <c r="C8" s="14" t="s">
        <v>231</v>
      </c>
      <c r="D8" s="14" t="s">
        <v>232</v>
      </c>
      <c r="E8" s="16">
        <v>1.2</v>
      </c>
      <c r="F8" s="21">
        <v>1700</v>
      </c>
      <c r="G8" s="21">
        <v>1700</v>
      </c>
      <c r="H8" s="19"/>
    </row>
    <row r="9" s="2" customFormat="1" ht="28" customHeight="1" spans="1:8">
      <c r="A9" s="16"/>
      <c r="B9" s="16" t="s">
        <v>226</v>
      </c>
      <c r="C9" s="14" t="s">
        <v>233</v>
      </c>
      <c r="D9" s="14" t="s">
        <v>230</v>
      </c>
      <c r="E9" s="16">
        <v>1.2</v>
      </c>
      <c r="F9" s="21">
        <v>650</v>
      </c>
      <c r="G9" s="21">
        <v>650</v>
      </c>
      <c r="H9" s="19"/>
    </row>
    <row r="10" s="2" customFormat="1" ht="28" customHeight="1" spans="1:8">
      <c r="A10" s="16"/>
      <c r="B10" s="16" t="s">
        <v>226</v>
      </c>
      <c r="C10" s="14" t="s">
        <v>234</v>
      </c>
      <c r="D10" s="14" t="s">
        <v>235</v>
      </c>
      <c r="E10" s="16">
        <v>0</v>
      </c>
      <c r="F10" s="21">
        <v>3634</v>
      </c>
      <c r="G10" s="18">
        <v>158</v>
      </c>
      <c r="H10" s="19"/>
    </row>
    <row r="11" s="2" customFormat="1" ht="28" customHeight="1" spans="1:8">
      <c r="A11" s="16"/>
      <c r="B11" s="16" t="s">
        <v>226</v>
      </c>
      <c r="C11" s="14" t="s">
        <v>236</v>
      </c>
      <c r="D11" s="14" t="s">
        <v>237</v>
      </c>
      <c r="E11" s="16">
        <v>2.87</v>
      </c>
      <c r="F11" s="21">
        <v>16875.25</v>
      </c>
      <c r="G11" s="18">
        <v>48.75</v>
      </c>
      <c r="H11" s="19" t="s">
        <v>238</v>
      </c>
    </row>
    <row r="12" s="2" customFormat="1" ht="28" customHeight="1" spans="1:8">
      <c r="A12" s="16">
        <v>3</v>
      </c>
      <c r="B12" s="16" t="s">
        <v>239</v>
      </c>
      <c r="C12" s="14" t="s">
        <v>240</v>
      </c>
      <c r="D12" s="14" t="s">
        <v>237</v>
      </c>
      <c r="E12" s="16">
        <v>4.1</v>
      </c>
      <c r="F12" s="22">
        <v>24500</v>
      </c>
      <c r="G12" s="18">
        <v>1000</v>
      </c>
      <c r="H12" s="19" t="s">
        <v>241</v>
      </c>
    </row>
    <row r="13" s="2" customFormat="1" ht="28" customHeight="1" spans="1:8">
      <c r="A13" s="16">
        <v>4</v>
      </c>
      <c r="B13" s="16" t="s">
        <v>242</v>
      </c>
      <c r="C13" s="14" t="s">
        <v>243</v>
      </c>
      <c r="D13" s="14" t="s">
        <v>237</v>
      </c>
      <c r="E13" s="16">
        <v>4.1</v>
      </c>
      <c r="F13" s="22">
        <v>42500</v>
      </c>
      <c r="G13" s="23">
        <v>1250</v>
      </c>
      <c r="H13" s="19" t="s">
        <v>244</v>
      </c>
    </row>
    <row r="14" s="3" customFormat="1" ht="28" customHeight="1" spans="1:8">
      <c r="A14" s="16">
        <v>5</v>
      </c>
      <c r="B14" s="24" t="s">
        <v>245</v>
      </c>
      <c r="C14" s="25" t="s">
        <v>246</v>
      </c>
      <c r="D14" s="26" t="s">
        <v>247</v>
      </c>
      <c r="E14" s="24">
        <v>4.1</v>
      </c>
      <c r="F14" s="22">
        <v>4014.25</v>
      </c>
      <c r="G14" s="22">
        <v>4014.25</v>
      </c>
      <c r="H14" s="27" t="s">
        <v>248</v>
      </c>
    </row>
    <row r="15" s="2" customFormat="1" ht="28" customHeight="1" spans="1:8">
      <c r="A15" s="16">
        <v>6</v>
      </c>
      <c r="B15" s="24" t="s">
        <v>249</v>
      </c>
      <c r="C15" s="28" t="s">
        <v>250</v>
      </c>
      <c r="D15" s="14" t="s">
        <v>228</v>
      </c>
      <c r="E15" s="16">
        <v>4.45</v>
      </c>
      <c r="F15" s="18">
        <v>3300</v>
      </c>
      <c r="G15" s="18">
        <v>3300</v>
      </c>
      <c r="H15" s="27" t="s">
        <v>248</v>
      </c>
    </row>
    <row r="16" s="1" customFormat="1" ht="28" customHeight="1" spans="1:8">
      <c r="A16" s="16"/>
      <c r="B16" s="29" t="s">
        <v>153</v>
      </c>
      <c r="C16" s="30"/>
      <c r="D16" s="30"/>
      <c r="E16" s="31"/>
      <c r="F16" s="32"/>
      <c r="G16" s="33">
        <f>SUM(G5:G15)</f>
        <v>15700</v>
      </c>
      <c r="H16" s="34"/>
    </row>
    <row r="17" s="1" customFormat="1" ht="40" customHeight="1" spans="1:8">
      <c r="A17" s="35" t="s">
        <v>251</v>
      </c>
      <c r="B17" s="35"/>
      <c r="C17" s="35"/>
      <c r="D17" s="35"/>
      <c r="E17" s="36"/>
      <c r="F17" s="36"/>
      <c r="G17" s="36"/>
      <c r="H17" s="35"/>
    </row>
    <row r="18" ht="14.25" spans="1:8">
      <c r="A18" s="37"/>
      <c r="B18" s="37"/>
      <c r="C18" s="38"/>
      <c r="D18" s="38"/>
      <c r="E18" s="20"/>
      <c r="F18" s="20"/>
      <c r="G18" s="20"/>
      <c r="H18" s="39"/>
    </row>
  </sheetData>
  <mergeCells count="6">
    <mergeCell ref="A1:B1"/>
    <mergeCell ref="A2:H2"/>
    <mergeCell ref="A3:D3"/>
    <mergeCell ref="G3:H3"/>
    <mergeCell ref="B16:E16"/>
    <mergeCell ref="A17:H17"/>
  </mergeCells>
  <printOptions horizontalCentered="1"/>
  <pageMargins left="0.357638888888889" right="0.357638888888889" top="0.60625" bottom="0.802777777777778"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一般预算（调增）1</vt:lpstr>
      <vt:lpstr>一般预算（调减）2</vt:lpstr>
      <vt:lpstr>第一批新增一般债券安排表3</vt:lpstr>
      <vt:lpstr>第二批新增一般债券资金安排表4</vt:lpstr>
      <vt:lpstr>新增专项债券资金安排表5</vt:lpstr>
      <vt:lpstr>2024年置换存量隐性债务安排表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随风而起</cp:lastModifiedBy>
  <dcterms:created xsi:type="dcterms:W3CDTF">2006-09-13T11:21:00Z</dcterms:created>
  <dcterms:modified xsi:type="dcterms:W3CDTF">2025-03-27T07:56:08Z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9EF76CE06B3342EEAD6E571BEE4E451B_13</vt:lpwstr>
  </property>
</Properties>
</file>