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Sheet1!$A$3:$N$62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<sst xmlns="http://schemas.openxmlformats.org/spreadsheetml/2006/main" count="162">
  <si>
    <t>2017年第三批财政专项扶贫资金项目计划表</t>
  </si>
  <si>
    <t>乡镇</t>
  </si>
  <si>
    <t>项目单位</t>
  </si>
  <si>
    <t>原贫困村</t>
  </si>
  <si>
    <t>项目类别</t>
  </si>
  <si>
    <t>项目名称</t>
  </si>
  <si>
    <t>项目建设内容及规模</t>
  </si>
  <si>
    <t>项目投入（万元）</t>
  </si>
  <si>
    <t>项目预期效益</t>
  </si>
  <si>
    <t>备注</t>
  </si>
  <si>
    <t>合计</t>
  </si>
  <si>
    <t>财扶资金</t>
  </si>
  <si>
    <t>其它资金</t>
  </si>
  <si>
    <t>农民自筹</t>
  </si>
  <si>
    <t>直接帮扶户数(户)</t>
  </si>
  <si>
    <t>扶持人口（人）</t>
  </si>
  <si>
    <t>农民年增收(万元)</t>
  </si>
  <si>
    <t>威溪乡</t>
  </si>
  <si>
    <t>安福村</t>
  </si>
  <si>
    <t>基础设施</t>
  </si>
  <si>
    <t>村组公路</t>
  </si>
  <si>
    <t>组道建设3500米</t>
  </si>
  <si>
    <t>西岩镇</t>
  </si>
  <si>
    <t>联心村</t>
  </si>
  <si>
    <t>伍家村</t>
  </si>
  <si>
    <t>组道建设3200米</t>
  </si>
  <si>
    <t>太塘村</t>
  </si>
  <si>
    <t>组道建设3300米</t>
  </si>
  <si>
    <t>杨田村</t>
  </si>
  <si>
    <t>组道、水圳建设等</t>
  </si>
  <si>
    <t>联塘村</t>
  </si>
  <si>
    <t>瑶塘村</t>
  </si>
  <si>
    <t>源水村</t>
  </si>
  <si>
    <t>组道建设、青钱柳种植等</t>
  </si>
  <si>
    <t>金紫乡</t>
  </si>
  <si>
    <t>金山村</t>
  </si>
  <si>
    <t>白水村</t>
  </si>
  <si>
    <t>自来水工程建设</t>
  </si>
  <si>
    <t>七里坪社区
居委会</t>
  </si>
  <si>
    <t>七里坪居委会</t>
  </si>
  <si>
    <t>组道建设、柑桔种植等</t>
  </si>
  <si>
    <t>茅坪镇</t>
  </si>
  <si>
    <t>长乐村</t>
  </si>
  <si>
    <t>谭家冲村</t>
  </si>
  <si>
    <t>组道、水毁道路建设等</t>
  </si>
  <si>
    <t>大塘村</t>
  </si>
  <si>
    <t>组道建设3000米</t>
  </si>
  <si>
    <t>双桥村</t>
  </si>
  <si>
    <t>组道建设5600米</t>
  </si>
  <si>
    <t>高坪村</t>
  </si>
  <si>
    <t>高茆塘村</t>
  </si>
  <si>
    <t>组道、林道建设4公里</t>
  </si>
  <si>
    <t>坪水村</t>
  </si>
  <si>
    <t>玺盆水村</t>
  </si>
  <si>
    <t>骑龙村</t>
  </si>
  <si>
    <t>组道建设、维修等</t>
  </si>
  <si>
    <t>儒林镇</t>
  </si>
  <si>
    <t>塔溪村</t>
  </si>
  <si>
    <t>白岩山村</t>
  </si>
  <si>
    <t>组道、产业道路建设等</t>
  </si>
  <si>
    <t>贺家寨村</t>
  </si>
  <si>
    <t>甘溪村</t>
  </si>
  <si>
    <t>苗岭村</t>
  </si>
  <si>
    <t>冒水井村</t>
  </si>
  <si>
    <t>组道建设、水毁农田水利设施恢复</t>
  </si>
  <si>
    <t>矮岭子村</t>
  </si>
  <si>
    <t>南门村</t>
  </si>
  <si>
    <t>飞鹿村</t>
  </si>
  <si>
    <t>组道建设6700米</t>
  </si>
  <si>
    <t>丹口镇</t>
  </si>
  <si>
    <t>龙寨村</t>
  </si>
  <si>
    <t>前进村</t>
  </si>
  <si>
    <t>水头村</t>
  </si>
  <si>
    <t>组道建设4000米</t>
  </si>
  <si>
    <t>平南寨村</t>
  </si>
  <si>
    <t>坪子寨村</t>
  </si>
  <si>
    <t>村组道路、产业基础设施等</t>
  </si>
  <si>
    <t>含省安排资金100万元</t>
  </si>
  <si>
    <t>栏牛塘村</t>
  </si>
  <si>
    <t>永平村</t>
  </si>
  <si>
    <t>坳头坪村</t>
  </si>
  <si>
    <t>组道建设8000米</t>
  </si>
  <si>
    <t>五团镇</t>
  </si>
  <si>
    <t>中山社区
居委会</t>
  </si>
  <si>
    <t>一居委会</t>
  </si>
  <si>
    <t>组道建设2000米</t>
  </si>
  <si>
    <t>二居委会</t>
  </si>
  <si>
    <t>石空村</t>
  </si>
  <si>
    <t>金童山社区</t>
  </si>
  <si>
    <t>江头司村</t>
  </si>
  <si>
    <t>铺路水村</t>
  </si>
  <si>
    <t>木懂村</t>
  </si>
  <si>
    <t>长安镇</t>
  </si>
  <si>
    <t>德胜村</t>
  </si>
  <si>
    <t>组道建设34000米</t>
  </si>
  <si>
    <t>八树村</t>
  </si>
  <si>
    <t>新岭村</t>
  </si>
  <si>
    <t>长兴村</t>
  </si>
  <si>
    <t>上排村</t>
  </si>
  <si>
    <t>下排村</t>
  </si>
  <si>
    <t>组道建设2500米</t>
  </si>
  <si>
    <t>六马六甲村</t>
  </si>
  <si>
    <t>六甲村</t>
  </si>
  <si>
    <t>组道建设7000米</t>
  </si>
  <si>
    <t>大寨村</t>
  </si>
  <si>
    <t>岩寨村</t>
  </si>
  <si>
    <t>组道建设9000米</t>
  </si>
  <si>
    <t>白毛坪</t>
  </si>
  <si>
    <t>卡田村</t>
  </si>
  <si>
    <t>组道建设5000米</t>
  </si>
  <si>
    <t>大横村</t>
  </si>
  <si>
    <t>兰子坪村</t>
  </si>
  <si>
    <t>兰蓉乡</t>
  </si>
  <si>
    <t>黔峰村</t>
  </si>
  <si>
    <t xml:space="preserve">村组公路 </t>
  </si>
  <si>
    <t>组道4600米</t>
  </si>
  <si>
    <t>会龙村</t>
  </si>
  <si>
    <t>组道5000米</t>
  </si>
  <si>
    <t>尖头田村</t>
  </si>
  <si>
    <t>塘园村</t>
  </si>
  <si>
    <t>组道4000米</t>
  </si>
  <si>
    <t>土桥农场</t>
  </si>
  <si>
    <t>三社区居委会</t>
  </si>
  <si>
    <t>叶头工区</t>
  </si>
  <si>
    <t>组道、农田水利设施建设等</t>
  </si>
  <si>
    <t>全县</t>
  </si>
  <si>
    <t>产业发展</t>
  </si>
  <si>
    <t>光伏扶贫</t>
  </si>
  <si>
    <t>贫困村光伏电站建设</t>
  </si>
  <si>
    <t>省级资金</t>
  </si>
  <si>
    <t>电商扶贫</t>
  </si>
  <si>
    <t>贫困村电商扶贫服务站建设</t>
  </si>
  <si>
    <t>金融扶贫</t>
  </si>
  <si>
    <t>扶贫小额信贷贴息</t>
  </si>
  <si>
    <t>中央资金38万，省级资金224万</t>
  </si>
  <si>
    <t>贫困村金融服务站建设</t>
  </si>
  <si>
    <t>危房改造</t>
  </si>
  <si>
    <t>贫困户危房改造</t>
  </si>
  <si>
    <t>雨露计划</t>
  </si>
  <si>
    <t>贫困学生助学帮扶</t>
  </si>
  <si>
    <t>中央资金</t>
  </si>
  <si>
    <t>丹口镇边溪村</t>
  </si>
  <si>
    <t>水毁道路恢复</t>
  </si>
  <si>
    <t>白毛坪乡太平村</t>
  </si>
  <si>
    <t>农田水利</t>
  </si>
  <si>
    <t>水毁水利设施恢复</t>
  </si>
  <si>
    <t>小坪水片</t>
  </si>
  <si>
    <t>茅坪镇大古村</t>
  </si>
  <si>
    <t>水毁道路建设</t>
  </si>
  <si>
    <t>城步畲塘猕猴桃种植专业合作社</t>
  </si>
  <si>
    <t>种植业</t>
  </si>
  <si>
    <t>种植猕猴桃60亩</t>
  </si>
  <si>
    <t>城步长兴菜牛养殖合作社</t>
  </si>
  <si>
    <t>养殖业</t>
  </si>
  <si>
    <t>养殖菜牛100头</t>
  </si>
  <si>
    <t>城步白毛坪尾参种植合作社</t>
  </si>
  <si>
    <t>药材种植80亩</t>
  </si>
  <si>
    <t>城步太文水稻种植合作社</t>
  </si>
  <si>
    <t>水稻种植500亩</t>
  </si>
  <si>
    <t>城步花瑶水稻种植合作社</t>
  </si>
  <si>
    <t>水稻制种600亩</t>
  </si>
  <si>
    <t>合    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</si>
</sst>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24"/>
      <name val="宋体"/>
      <charset val="134"/>
      <scheme val="minor"/>
    </font>
    <font>
      <sz val="24"/>
      <name val="宋体"/>
      <charset val="134"/>
      <scheme val="major"/>
    </font>
    <font>
      <sz val="10"/>
      <name val="宋体"/>
      <charset val="0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16" borderId="10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5" borderId="9" applyNumberFormat="0" applyAlignment="0" applyProtection="0">
      <alignment vertical="center"/>
    </xf>
    <xf numFmtId="0" fontId="25" fillId="15" borderId="13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13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1" xfId="13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>
      <alignment horizontal="center" vertical="center"/>
    </xf>
    <xf numFmtId="176" fontId="2" fillId="0" borderId="6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abSelected="1" workbookViewId="0">
      <pane xSplit="14" ySplit="3" topLeftCell="T4" activePane="bottomRight" state="frozen"/>
      <selection/>
      <selection pane="topRight"/>
      <selection pane="bottomLeft"/>
      <selection pane="bottomRight" activeCell="Y8" sqref="X8:Y8"/>
    </sheetView>
  </sheetViews>
  <sheetFormatPr defaultColWidth="9" defaultRowHeight="12"/>
  <cols>
    <col min="1" max="1" width="6.50833333333333" style="1" customWidth="1"/>
    <col min="2" max="2" width="13.5" style="1" customWidth="1"/>
    <col min="3" max="3" width="9.375" style="1" customWidth="1"/>
    <col min="4" max="4" width="9.56666666666667" style="1" customWidth="1"/>
    <col min="5" max="5" width="9.65" style="2" customWidth="1"/>
    <col min="6" max="6" width="28.25" style="2" customWidth="1"/>
    <col min="7" max="7" width="6.50833333333333" style="1" customWidth="1"/>
    <col min="8" max="8" width="6.25" style="1" customWidth="1"/>
    <col min="9" max="9" width="5.125" style="1" customWidth="1"/>
    <col min="10" max="10" width="4.875" style="1" customWidth="1"/>
    <col min="11" max="11" width="7.625" style="1" customWidth="1"/>
    <col min="12" max="12" width="7.875" style="1" customWidth="1"/>
    <col min="13" max="13" width="7.75" style="1" customWidth="1"/>
    <col min="14" max="14" width="9.75" style="1" customWidth="1"/>
    <col min="15" max="16384" width="9" style="1"/>
  </cols>
  <sheetData>
    <row r="1" ht="36" customHeight="1" spans="1:14">
      <c r="A1" s="3" t="s">
        <v>0</v>
      </c>
      <c r="B1" s="3"/>
      <c r="C1" s="3"/>
      <c r="D1" s="3"/>
      <c r="E1" s="4"/>
      <c r="F1" s="4"/>
      <c r="G1" s="3"/>
      <c r="H1" s="3"/>
      <c r="I1" s="3"/>
      <c r="J1" s="3"/>
      <c r="K1" s="3"/>
      <c r="L1" s="3"/>
      <c r="M1" s="3"/>
      <c r="N1" s="3"/>
    </row>
    <row r="2" s="1" customFormat="1" ht="23" customHeight="1" spans="1:1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/>
      <c r="I2" s="5"/>
      <c r="J2" s="5"/>
      <c r="K2" s="5" t="s">
        <v>8</v>
      </c>
      <c r="L2" s="5"/>
      <c r="M2" s="5"/>
      <c r="N2" s="12" t="s">
        <v>9</v>
      </c>
    </row>
    <row r="3" s="1" customFormat="1" ht="36" customHeight="1" spans="1:14">
      <c r="A3" s="5"/>
      <c r="B3" s="5"/>
      <c r="C3" s="5"/>
      <c r="D3" s="5"/>
      <c r="E3" s="5"/>
      <c r="F3" s="5"/>
      <c r="G3" s="5" t="s">
        <v>10</v>
      </c>
      <c r="H3" s="5" t="s">
        <v>11</v>
      </c>
      <c r="I3" s="5" t="s">
        <v>12</v>
      </c>
      <c r="J3" s="5" t="s">
        <v>13</v>
      </c>
      <c r="K3" s="5" t="s">
        <v>14</v>
      </c>
      <c r="L3" s="5" t="s">
        <v>15</v>
      </c>
      <c r="M3" s="5" t="s">
        <v>16</v>
      </c>
      <c r="N3" s="13"/>
    </row>
    <row r="4" s="1" customFormat="1" ht="27" customHeight="1" spans="1:14">
      <c r="A4" s="5" t="s">
        <v>17</v>
      </c>
      <c r="B4" s="6" t="s">
        <v>18</v>
      </c>
      <c r="C4" s="6" t="s">
        <v>18</v>
      </c>
      <c r="D4" s="6" t="s">
        <v>19</v>
      </c>
      <c r="E4" s="7" t="s">
        <v>20</v>
      </c>
      <c r="F4" s="8" t="s">
        <v>21</v>
      </c>
      <c r="G4" s="9">
        <f>H4+I4+J4</f>
        <v>45</v>
      </c>
      <c r="H4" s="9">
        <v>30</v>
      </c>
      <c r="I4" s="7">
        <v>15</v>
      </c>
      <c r="J4" s="9">
        <v>0</v>
      </c>
      <c r="K4" s="14">
        <v>98</v>
      </c>
      <c r="L4" s="14">
        <v>541</v>
      </c>
      <c r="M4" s="15">
        <f t="shared" ref="M4:M61" si="0">H4*0.8</f>
        <v>24</v>
      </c>
      <c r="N4" s="5"/>
    </row>
    <row r="5" s="1" customFormat="1" ht="27" customHeight="1" spans="1:14">
      <c r="A5" s="7" t="s">
        <v>22</v>
      </c>
      <c r="B5" s="6" t="s">
        <v>23</v>
      </c>
      <c r="C5" s="6" t="s">
        <v>24</v>
      </c>
      <c r="D5" s="6" t="s">
        <v>19</v>
      </c>
      <c r="E5" s="7" t="s">
        <v>20</v>
      </c>
      <c r="F5" s="9" t="s">
        <v>25</v>
      </c>
      <c r="G5" s="9">
        <f t="shared" ref="G5:G47" si="1">H5+I5+J5</f>
        <v>45</v>
      </c>
      <c r="H5" s="9">
        <v>30</v>
      </c>
      <c r="I5" s="7">
        <v>15</v>
      </c>
      <c r="J5" s="9">
        <v>0</v>
      </c>
      <c r="K5" s="14">
        <v>649</v>
      </c>
      <c r="L5" s="14">
        <v>2369</v>
      </c>
      <c r="M5" s="15">
        <f t="shared" si="0"/>
        <v>24</v>
      </c>
      <c r="N5" s="5"/>
    </row>
    <row r="6" s="1" customFormat="1" ht="27" customHeight="1" spans="1:14">
      <c r="A6" s="7" t="s">
        <v>22</v>
      </c>
      <c r="B6" s="6" t="s">
        <v>26</v>
      </c>
      <c r="C6" s="6" t="s">
        <v>26</v>
      </c>
      <c r="D6" s="6" t="s">
        <v>19</v>
      </c>
      <c r="E6" s="7" t="s">
        <v>20</v>
      </c>
      <c r="F6" s="9" t="s">
        <v>27</v>
      </c>
      <c r="G6" s="9">
        <f t="shared" si="1"/>
        <v>45</v>
      </c>
      <c r="H6" s="9">
        <v>30</v>
      </c>
      <c r="I6" s="7">
        <v>15</v>
      </c>
      <c r="J6" s="9">
        <v>0</v>
      </c>
      <c r="K6" s="5">
        <v>352</v>
      </c>
      <c r="L6" s="5">
        <v>1124</v>
      </c>
      <c r="M6" s="15">
        <f t="shared" si="0"/>
        <v>24</v>
      </c>
      <c r="N6" s="5"/>
    </row>
    <row r="7" s="1" customFormat="1" ht="27" customHeight="1" spans="1:14">
      <c r="A7" s="7" t="s">
        <v>22</v>
      </c>
      <c r="B7" s="6" t="s">
        <v>28</v>
      </c>
      <c r="C7" s="6" t="s">
        <v>28</v>
      </c>
      <c r="D7" s="6" t="s">
        <v>19</v>
      </c>
      <c r="E7" s="7" t="s">
        <v>20</v>
      </c>
      <c r="F7" s="9" t="s">
        <v>29</v>
      </c>
      <c r="G7" s="9">
        <f t="shared" si="1"/>
        <v>45</v>
      </c>
      <c r="H7" s="9">
        <v>30</v>
      </c>
      <c r="I7" s="7">
        <v>15</v>
      </c>
      <c r="J7" s="9">
        <v>0</v>
      </c>
      <c r="K7" s="9">
        <v>325</v>
      </c>
      <c r="L7" s="9">
        <v>1062</v>
      </c>
      <c r="M7" s="15">
        <f t="shared" si="0"/>
        <v>24</v>
      </c>
      <c r="N7" s="5"/>
    </row>
    <row r="8" s="1" customFormat="1" ht="27" customHeight="1" spans="1:14">
      <c r="A8" s="7" t="s">
        <v>22</v>
      </c>
      <c r="B8" s="6" t="s">
        <v>30</v>
      </c>
      <c r="C8" s="6" t="s">
        <v>31</v>
      </c>
      <c r="D8" s="6" t="s">
        <v>19</v>
      </c>
      <c r="E8" s="7" t="s">
        <v>20</v>
      </c>
      <c r="F8" s="9" t="s">
        <v>27</v>
      </c>
      <c r="G8" s="9">
        <f t="shared" si="1"/>
        <v>50</v>
      </c>
      <c r="H8" s="9">
        <v>30</v>
      </c>
      <c r="I8" s="7">
        <v>20</v>
      </c>
      <c r="J8" s="9">
        <v>0</v>
      </c>
      <c r="K8" s="5">
        <v>734</v>
      </c>
      <c r="L8" s="5">
        <v>2689</v>
      </c>
      <c r="M8" s="15">
        <f t="shared" si="0"/>
        <v>24</v>
      </c>
      <c r="N8" s="5"/>
    </row>
    <row r="9" s="1" customFormat="1" ht="27" customHeight="1" spans="1:14">
      <c r="A9" s="7" t="s">
        <v>22</v>
      </c>
      <c r="B9" s="6" t="s">
        <v>32</v>
      </c>
      <c r="C9" s="6" t="s">
        <v>32</v>
      </c>
      <c r="D9" s="6" t="s">
        <v>19</v>
      </c>
      <c r="E9" s="7" t="s">
        <v>20</v>
      </c>
      <c r="F9" s="5" t="s">
        <v>33</v>
      </c>
      <c r="G9" s="9">
        <f t="shared" si="1"/>
        <v>50</v>
      </c>
      <c r="H9" s="9">
        <v>30</v>
      </c>
      <c r="I9" s="7">
        <v>20</v>
      </c>
      <c r="J9" s="9">
        <v>0</v>
      </c>
      <c r="K9" s="6">
        <v>256</v>
      </c>
      <c r="L9" s="6">
        <v>711</v>
      </c>
      <c r="M9" s="15">
        <f t="shared" si="0"/>
        <v>24</v>
      </c>
      <c r="N9" s="5"/>
    </row>
    <row r="10" s="1" customFormat="1" ht="27" customHeight="1" spans="1:14">
      <c r="A10" s="7" t="s">
        <v>34</v>
      </c>
      <c r="B10" s="6" t="s">
        <v>35</v>
      </c>
      <c r="C10" s="6" t="s">
        <v>36</v>
      </c>
      <c r="D10" s="6" t="s">
        <v>19</v>
      </c>
      <c r="E10" s="7" t="s">
        <v>20</v>
      </c>
      <c r="F10" s="5" t="s">
        <v>37</v>
      </c>
      <c r="G10" s="9">
        <f t="shared" si="1"/>
        <v>50</v>
      </c>
      <c r="H10" s="9">
        <v>30</v>
      </c>
      <c r="I10" s="7">
        <v>20</v>
      </c>
      <c r="J10" s="9">
        <v>0</v>
      </c>
      <c r="K10" s="5">
        <v>510</v>
      </c>
      <c r="L10" s="5">
        <v>2073</v>
      </c>
      <c r="M10" s="15">
        <f t="shared" si="0"/>
        <v>24</v>
      </c>
      <c r="N10" s="5"/>
    </row>
    <row r="11" s="1" customFormat="1" ht="35" customHeight="1" spans="1:14">
      <c r="A11" s="7" t="s">
        <v>34</v>
      </c>
      <c r="B11" s="6" t="s">
        <v>38</v>
      </c>
      <c r="C11" s="6" t="s">
        <v>39</v>
      </c>
      <c r="D11" s="6" t="s">
        <v>19</v>
      </c>
      <c r="E11" s="7" t="s">
        <v>20</v>
      </c>
      <c r="F11" s="5" t="s">
        <v>40</v>
      </c>
      <c r="G11" s="9">
        <f t="shared" si="1"/>
        <v>45</v>
      </c>
      <c r="H11" s="9">
        <v>30</v>
      </c>
      <c r="I11" s="7">
        <v>15</v>
      </c>
      <c r="J11" s="9">
        <v>0</v>
      </c>
      <c r="K11" s="5">
        <v>90</v>
      </c>
      <c r="L11" s="5">
        <v>226</v>
      </c>
      <c r="M11" s="15">
        <f t="shared" si="0"/>
        <v>24</v>
      </c>
      <c r="N11" s="5"/>
    </row>
    <row r="12" s="1" customFormat="1" ht="27" customHeight="1" spans="1:14">
      <c r="A12" s="7" t="s">
        <v>41</v>
      </c>
      <c r="B12" s="6" t="s">
        <v>42</v>
      </c>
      <c r="C12" s="6" t="s">
        <v>43</v>
      </c>
      <c r="D12" s="6" t="s">
        <v>19</v>
      </c>
      <c r="E12" s="7" t="s">
        <v>20</v>
      </c>
      <c r="F12" s="5" t="s">
        <v>44</v>
      </c>
      <c r="G12" s="9">
        <f t="shared" si="1"/>
        <v>45</v>
      </c>
      <c r="H12" s="9">
        <v>30</v>
      </c>
      <c r="I12" s="7">
        <v>15</v>
      </c>
      <c r="J12" s="9">
        <v>0</v>
      </c>
      <c r="K12" s="16">
        <v>467</v>
      </c>
      <c r="L12" s="16">
        <v>1607</v>
      </c>
      <c r="M12" s="15">
        <f t="shared" si="0"/>
        <v>24</v>
      </c>
      <c r="N12" s="5"/>
    </row>
    <row r="13" s="1" customFormat="1" ht="27" customHeight="1" spans="1:14">
      <c r="A13" s="7" t="s">
        <v>41</v>
      </c>
      <c r="B13" s="6"/>
      <c r="C13" s="6" t="s">
        <v>45</v>
      </c>
      <c r="D13" s="6" t="s">
        <v>19</v>
      </c>
      <c r="E13" s="7" t="s">
        <v>20</v>
      </c>
      <c r="F13" s="5" t="s">
        <v>46</v>
      </c>
      <c r="G13" s="9">
        <f t="shared" si="1"/>
        <v>45</v>
      </c>
      <c r="H13" s="9">
        <v>30</v>
      </c>
      <c r="I13" s="7">
        <v>15</v>
      </c>
      <c r="J13" s="9">
        <v>0</v>
      </c>
      <c r="K13" s="17"/>
      <c r="L13" s="17"/>
      <c r="M13" s="15">
        <f t="shared" si="0"/>
        <v>24</v>
      </c>
      <c r="N13" s="5"/>
    </row>
    <row r="14" s="1" customFormat="1" ht="27" customHeight="1" spans="1:14">
      <c r="A14" s="7" t="s">
        <v>41</v>
      </c>
      <c r="B14" s="6" t="s">
        <v>47</v>
      </c>
      <c r="C14" s="6" t="s">
        <v>47</v>
      </c>
      <c r="D14" s="6" t="s">
        <v>19</v>
      </c>
      <c r="E14" s="7" t="s">
        <v>20</v>
      </c>
      <c r="F14" s="6" t="s">
        <v>48</v>
      </c>
      <c r="G14" s="9">
        <f t="shared" si="1"/>
        <v>50</v>
      </c>
      <c r="H14" s="9">
        <v>30</v>
      </c>
      <c r="I14" s="7">
        <v>20</v>
      </c>
      <c r="J14" s="9">
        <v>0</v>
      </c>
      <c r="K14" s="5">
        <v>347</v>
      </c>
      <c r="L14" s="5">
        <v>1357</v>
      </c>
      <c r="M14" s="15">
        <f t="shared" si="0"/>
        <v>24</v>
      </c>
      <c r="N14" s="5"/>
    </row>
    <row r="15" s="1" customFormat="1" ht="27" customHeight="1" spans="1:14">
      <c r="A15" s="7" t="s">
        <v>41</v>
      </c>
      <c r="B15" s="6" t="s">
        <v>49</v>
      </c>
      <c r="C15" s="6" t="s">
        <v>50</v>
      </c>
      <c r="D15" s="6" t="s">
        <v>19</v>
      </c>
      <c r="E15" s="7" t="s">
        <v>20</v>
      </c>
      <c r="F15" s="5" t="s">
        <v>51</v>
      </c>
      <c r="G15" s="9">
        <f t="shared" si="1"/>
        <v>45</v>
      </c>
      <c r="H15" s="9">
        <v>30</v>
      </c>
      <c r="I15" s="7">
        <v>15</v>
      </c>
      <c r="J15" s="9">
        <v>0</v>
      </c>
      <c r="K15" s="12">
        <v>383</v>
      </c>
      <c r="L15" s="12">
        <v>1297</v>
      </c>
      <c r="M15" s="15">
        <f t="shared" si="0"/>
        <v>24</v>
      </c>
      <c r="N15" s="5"/>
    </row>
    <row r="16" s="1" customFormat="1" ht="21" customHeight="1" spans="1:14">
      <c r="A16" s="7" t="s">
        <v>41</v>
      </c>
      <c r="B16" s="6"/>
      <c r="C16" s="6" t="s">
        <v>52</v>
      </c>
      <c r="D16" s="6" t="s">
        <v>19</v>
      </c>
      <c r="E16" s="7" t="s">
        <v>20</v>
      </c>
      <c r="F16" s="5" t="s">
        <v>51</v>
      </c>
      <c r="G16" s="9">
        <f t="shared" si="1"/>
        <v>45</v>
      </c>
      <c r="H16" s="9">
        <v>30</v>
      </c>
      <c r="I16" s="7">
        <v>15</v>
      </c>
      <c r="J16" s="9">
        <v>0</v>
      </c>
      <c r="K16" s="13"/>
      <c r="L16" s="13"/>
      <c r="M16" s="15">
        <f t="shared" si="0"/>
        <v>24</v>
      </c>
      <c r="N16" s="5"/>
    </row>
    <row r="17" s="1" customFormat="1" ht="27" customHeight="1" spans="1:14">
      <c r="A17" s="7" t="s">
        <v>41</v>
      </c>
      <c r="B17" s="6" t="s">
        <v>53</v>
      </c>
      <c r="C17" s="6" t="s">
        <v>54</v>
      </c>
      <c r="D17" s="6" t="s">
        <v>19</v>
      </c>
      <c r="E17" s="7" t="s">
        <v>20</v>
      </c>
      <c r="F17" s="5" t="s">
        <v>55</v>
      </c>
      <c r="G17" s="9">
        <f t="shared" si="1"/>
        <v>45</v>
      </c>
      <c r="H17" s="9">
        <v>30</v>
      </c>
      <c r="I17" s="7">
        <v>15</v>
      </c>
      <c r="J17" s="9">
        <v>0</v>
      </c>
      <c r="K17" s="6">
        <v>395</v>
      </c>
      <c r="L17" s="6">
        <v>1355</v>
      </c>
      <c r="M17" s="15">
        <f t="shared" si="0"/>
        <v>24</v>
      </c>
      <c r="N17" s="5"/>
    </row>
    <row r="18" s="1" customFormat="1" ht="24" customHeight="1" spans="1:14">
      <c r="A18" s="7" t="s">
        <v>56</v>
      </c>
      <c r="B18" s="6" t="s">
        <v>57</v>
      </c>
      <c r="C18" s="6" t="s">
        <v>58</v>
      </c>
      <c r="D18" s="6" t="s">
        <v>19</v>
      </c>
      <c r="E18" s="7" t="s">
        <v>20</v>
      </c>
      <c r="F18" s="5" t="s">
        <v>59</v>
      </c>
      <c r="G18" s="9">
        <f t="shared" si="1"/>
        <v>45</v>
      </c>
      <c r="H18" s="9">
        <v>30</v>
      </c>
      <c r="I18" s="7">
        <v>15</v>
      </c>
      <c r="J18" s="9">
        <v>0</v>
      </c>
      <c r="K18" s="18">
        <v>466</v>
      </c>
      <c r="L18" s="18">
        <v>1732</v>
      </c>
      <c r="M18" s="15">
        <f t="shared" si="0"/>
        <v>24</v>
      </c>
      <c r="N18" s="5"/>
    </row>
    <row r="19" s="1" customFormat="1" ht="21" customHeight="1" spans="1:14">
      <c r="A19" s="7" t="s">
        <v>56</v>
      </c>
      <c r="B19" s="6"/>
      <c r="C19" s="6" t="s">
        <v>60</v>
      </c>
      <c r="D19" s="6" t="s">
        <v>19</v>
      </c>
      <c r="E19" s="7" t="s">
        <v>20</v>
      </c>
      <c r="F19" s="5" t="s">
        <v>59</v>
      </c>
      <c r="G19" s="9">
        <f t="shared" si="1"/>
        <v>45</v>
      </c>
      <c r="H19" s="9">
        <v>30</v>
      </c>
      <c r="I19" s="7">
        <v>15</v>
      </c>
      <c r="J19" s="9">
        <v>0</v>
      </c>
      <c r="K19" s="19"/>
      <c r="L19" s="19"/>
      <c r="M19" s="15">
        <f t="shared" si="0"/>
        <v>24</v>
      </c>
      <c r="N19" s="5"/>
    </row>
    <row r="20" s="1" customFormat="1" ht="33" customHeight="1" spans="1:14">
      <c r="A20" s="7" t="s">
        <v>56</v>
      </c>
      <c r="B20" s="6" t="s">
        <v>61</v>
      </c>
      <c r="C20" s="6" t="s">
        <v>61</v>
      </c>
      <c r="D20" s="6" t="s">
        <v>19</v>
      </c>
      <c r="E20" s="6" t="s">
        <v>20</v>
      </c>
      <c r="F20" s="6" t="s">
        <v>29</v>
      </c>
      <c r="G20" s="9">
        <f t="shared" si="1"/>
        <v>50</v>
      </c>
      <c r="H20" s="9">
        <v>30</v>
      </c>
      <c r="I20" s="7">
        <v>20</v>
      </c>
      <c r="J20" s="9">
        <v>0</v>
      </c>
      <c r="K20" s="20">
        <v>315</v>
      </c>
      <c r="L20" s="20">
        <v>1280</v>
      </c>
      <c r="M20" s="15">
        <f t="shared" si="0"/>
        <v>24</v>
      </c>
      <c r="N20" s="5"/>
    </row>
    <row r="21" s="1" customFormat="1" ht="27" customHeight="1" spans="1:14">
      <c r="A21" s="7" t="s">
        <v>56</v>
      </c>
      <c r="B21" s="6" t="s">
        <v>62</v>
      </c>
      <c r="C21" s="6" t="s">
        <v>63</v>
      </c>
      <c r="D21" s="6" t="s">
        <v>19</v>
      </c>
      <c r="E21" s="6" t="s">
        <v>20</v>
      </c>
      <c r="F21" s="5" t="s">
        <v>64</v>
      </c>
      <c r="G21" s="9">
        <f t="shared" si="1"/>
        <v>35</v>
      </c>
      <c r="H21" s="9">
        <v>20</v>
      </c>
      <c r="I21" s="7">
        <v>15</v>
      </c>
      <c r="J21" s="9">
        <v>0</v>
      </c>
      <c r="K21" s="18">
        <v>282</v>
      </c>
      <c r="L21" s="18">
        <v>1315</v>
      </c>
      <c r="M21" s="15">
        <f t="shared" si="0"/>
        <v>16</v>
      </c>
      <c r="N21" s="5"/>
    </row>
    <row r="22" s="1" customFormat="1" ht="39" customHeight="1" spans="1:14">
      <c r="A22" s="7" t="s">
        <v>56</v>
      </c>
      <c r="B22" s="6"/>
      <c r="C22" s="6" t="s">
        <v>65</v>
      </c>
      <c r="D22" s="6" t="s">
        <v>19</v>
      </c>
      <c r="E22" s="5" t="s">
        <v>20</v>
      </c>
      <c r="F22" s="5" t="s">
        <v>64</v>
      </c>
      <c r="G22" s="9">
        <f t="shared" si="1"/>
        <v>35</v>
      </c>
      <c r="H22" s="9">
        <v>20</v>
      </c>
      <c r="I22" s="7">
        <v>15</v>
      </c>
      <c r="J22" s="9">
        <v>0</v>
      </c>
      <c r="K22" s="19"/>
      <c r="L22" s="19"/>
      <c r="M22" s="15">
        <f t="shared" si="0"/>
        <v>16</v>
      </c>
      <c r="N22" s="5"/>
    </row>
    <row r="23" ht="30" customHeight="1" spans="1:14">
      <c r="A23" s="7" t="s">
        <v>56</v>
      </c>
      <c r="B23" s="6" t="s">
        <v>66</v>
      </c>
      <c r="C23" s="6" t="s">
        <v>67</v>
      </c>
      <c r="D23" s="6" t="s">
        <v>19</v>
      </c>
      <c r="E23" s="6" t="s">
        <v>20</v>
      </c>
      <c r="F23" s="6" t="s">
        <v>68</v>
      </c>
      <c r="G23" s="9">
        <f t="shared" si="1"/>
        <v>50</v>
      </c>
      <c r="H23" s="9">
        <v>30</v>
      </c>
      <c r="I23" s="7">
        <v>20</v>
      </c>
      <c r="J23" s="9">
        <v>0</v>
      </c>
      <c r="K23" s="7">
        <v>413</v>
      </c>
      <c r="L23" s="7">
        <v>2110</v>
      </c>
      <c r="M23" s="15">
        <f t="shared" si="0"/>
        <v>24</v>
      </c>
      <c r="N23" s="5"/>
    </row>
    <row r="24" ht="33" customHeight="1" spans="1:14">
      <c r="A24" s="7" t="s">
        <v>69</v>
      </c>
      <c r="B24" s="6" t="s">
        <v>70</v>
      </c>
      <c r="C24" s="6" t="s">
        <v>70</v>
      </c>
      <c r="D24" s="6" t="s">
        <v>19</v>
      </c>
      <c r="E24" s="6" t="s">
        <v>20</v>
      </c>
      <c r="F24" s="6" t="s">
        <v>21</v>
      </c>
      <c r="G24" s="9">
        <f t="shared" si="1"/>
        <v>45</v>
      </c>
      <c r="H24" s="9">
        <v>30</v>
      </c>
      <c r="I24" s="7">
        <v>15</v>
      </c>
      <c r="J24" s="9">
        <v>0</v>
      </c>
      <c r="K24" s="21">
        <v>286</v>
      </c>
      <c r="L24" s="21">
        <v>1038</v>
      </c>
      <c r="M24" s="15">
        <f t="shared" si="0"/>
        <v>24</v>
      </c>
      <c r="N24" s="5"/>
    </row>
    <row r="25" ht="33" customHeight="1" spans="1:14">
      <c r="A25" s="7" t="s">
        <v>69</v>
      </c>
      <c r="B25" s="6" t="s">
        <v>71</v>
      </c>
      <c r="C25" s="6" t="s">
        <v>72</v>
      </c>
      <c r="D25" s="6" t="s">
        <v>19</v>
      </c>
      <c r="E25" s="6" t="s">
        <v>20</v>
      </c>
      <c r="F25" s="6" t="s">
        <v>73</v>
      </c>
      <c r="G25" s="9">
        <f t="shared" si="1"/>
        <v>45</v>
      </c>
      <c r="H25" s="9">
        <v>30</v>
      </c>
      <c r="I25" s="7">
        <v>15</v>
      </c>
      <c r="J25" s="9">
        <v>0</v>
      </c>
      <c r="K25" s="6">
        <v>427</v>
      </c>
      <c r="L25" s="6">
        <v>1206</v>
      </c>
      <c r="M25" s="15">
        <f t="shared" si="0"/>
        <v>24</v>
      </c>
      <c r="N25" s="5"/>
    </row>
    <row r="26" ht="33" customHeight="1" spans="1:14">
      <c r="A26" s="7" t="s">
        <v>69</v>
      </c>
      <c r="B26" s="6" t="s">
        <v>74</v>
      </c>
      <c r="C26" s="6" t="s">
        <v>75</v>
      </c>
      <c r="D26" s="6" t="s">
        <v>19</v>
      </c>
      <c r="E26" s="5" t="s">
        <v>20</v>
      </c>
      <c r="F26" s="5" t="s">
        <v>76</v>
      </c>
      <c r="G26" s="9">
        <f t="shared" si="1"/>
        <v>200</v>
      </c>
      <c r="H26" s="9">
        <v>150</v>
      </c>
      <c r="I26" s="7">
        <v>50</v>
      </c>
      <c r="J26" s="9">
        <v>0</v>
      </c>
      <c r="K26" s="22">
        <v>348</v>
      </c>
      <c r="L26" s="22">
        <v>832</v>
      </c>
      <c r="M26" s="15">
        <f t="shared" si="0"/>
        <v>120</v>
      </c>
      <c r="N26" s="5" t="s">
        <v>77</v>
      </c>
    </row>
    <row r="27" ht="33" customHeight="1" spans="1:14">
      <c r="A27" s="7" t="s">
        <v>69</v>
      </c>
      <c r="B27" s="6"/>
      <c r="C27" s="6" t="s">
        <v>78</v>
      </c>
      <c r="D27" s="6" t="s">
        <v>19</v>
      </c>
      <c r="E27" s="5" t="s">
        <v>20</v>
      </c>
      <c r="F27" s="5" t="s">
        <v>76</v>
      </c>
      <c r="G27" s="9">
        <f t="shared" si="1"/>
        <v>200</v>
      </c>
      <c r="H27" s="9">
        <v>150</v>
      </c>
      <c r="I27" s="7">
        <v>50</v>
      </c>
      <c r="J27" s="9">
        <v>0</v>
      </c>
      <c r="K27" s="23"/>
      <c r="L27" s="23"/>
      <c r="M27" s="15">
        <f t="shared" si="0"/>
        <v>120</v>
      </c>
      <c r="N27" s="5" t="s">
        <v>77</v>
      </c>
    </row>
    <row r="28" ht="31" customHeight="1" spans="1:14">
      <c r="A28" s="7" t="s">
        <v>69</v>
      </c>
      <c r="B28" s="6" t="s">
        <v>79</v>
      </c>
      <c r="C28" s="6" t="s">
        <v>80</v>
      </c>
      <c r="D28" s="6" t="s">
        <v>19</v>
      </c>
      <c r="E28" s="5" t="s">
        <v>20</v>
      </c>
      <c r="F28" s="5" t="s">
        <v>81</v>
      </c>
      <c r="G28" s="9">
        <f t="shared" si="1"/>
        <v>50</v>
      </c>
      <c r="H28" s="9">
        <v>30</v>
      </c>
      <c r="I28" s="7">
        <v>20</v>
      </c>
      <c r="J28" s="9">
        <v>0</v>
      </c>
      <c r="K28" s="21">
        <v>274</v>
      </c>
      <c r="L28" s="21">
        <v>902</v>
      </c>
      <c r="M28" s="15">
        <f t="shared" si="0"/>
        <v>24</v>
      </c>
      <c r="N28" s="5"/>
    </row>
    <row r="29" ht="27" customHeight="1" spans="1:14">
      <c r="A29" s="7" t="s">
        <v>82</v>
      </c>
      <c r="B29" s="6" t="s">
        <v>83</v>
      </c>
      <c r="C29" s="6" t="s">
        <v>84</v>
      </c>
      <c r="D29" s="6" t="s">
        <v>19</v>
      </c>
      <c r="E29" s="5" t="s">
        <v>20</v>
      </c>
      <c r="F29" s="5" t="s">
        <v>85</v>
      </c>
      <c r="G29" s="9">
        <f t="shared" si="1"/>
        <v>45</v>
      </c>
      <c r="H29" s="9">
        <v>30</v>
      </c>
      <c r="I29" s="7">
        <v>15</v>
      </c>
      <c r="J29" s="9">
        <v>0</v>
      </c>
      <c r="K29" s="16">
        <v>478</v>
      </c>
      <c r="L29" s="16">
        <v>1790</v>
      </c>
      <c r="M29" s="15">
        <f t="shared" si="0"/>
        <v>24</v>
      </c>
      <c r="N29" s="5"/>
    </row>
    <row r="30" ht="27" customHeight="1" spans="1:14">
      <c r="A30" s="7" t="s">
        <v>82</v>
      </c>
      <c r="B30" s="6"/>
      <c r="C30" s="6" t="s">
        <v>86</v>
      </c>
      <c r="D30" s="6" t="s">
        <v>19</v>
      </c>
      <c r="E30" s="5" t="s">
        <v>20</v>
      </c>
      <c r="F30" s="5" t="s">
        <v>85</v>
      </c>
      <c r="G30" s="9">
        <f t="shared" si="1"/>
        <v>45</v>
      </c>
      <c r="H30" s="9">
        <v>30</v>
      </c>
      <c r="I30" s="7">
        <v>15</v>
      </c>
      <c r="J30" s="9">
        <v>0</v>
      </c>
      <c r="K30" s="24"/>
      <c r="L30" s="24"/>
      <c r="M30" s="15">
        <f t="shared" si="0"/>
        <v>24</v>
      </c>
      <c r="N30" s="5"/>
    </row>
    <row r="31" s="1" customFormat="1" ht="27" customHeight="1" spans="1:14">
      <c r="A31" s="7" t="s">
        <v>82</v>
      </c>
      <c r="B31" s="6"/>
      <c r="C31" s="6" t="s">
        <v>87</v>
      </c>
      <c r="D31" s="6" t="s">
        <v>19</v>
      </c>
      <c r="E31" s="5" t="s">
        <v>20</v>
      </c>
      <c r="F31" s="5" t="s">
        <v>46</v>
      </c>
      <c r="G31" s="9">
        <f t="shared" si="1"/>
        <v>45</v>
      </c>
      <c r="H31" s="9">
        <v>30</v>
      </c>
      <c r="I31" s="7">
        <v>15</v>
      </c>
      <c r="J31" s="9">
        <v>0</v>
      </c>
      <c r="K31" s="17"/>
      <c r="L31" s="17"/>
      <c r="M31" s="15">
        <f t="shared" si="0"/>
        <v>24</v>
      </c>
      <c r="N31" s="5"/>
    </row>
    <row r="32" ht="27" customHeight="1" spans="1:14">
      <c r="A32" s="7" t="s">
        <v>82</v>
      </c>
      <c r="B32" s="6" t="s">
        <v>88</v>
      </c>
      <c r="C32" s="6" t="s">
        <v>89</v>
      </c>
      <c r="D32" s="6" t="s">
        <v>19</v>
      </c>
      <c r="E32" s="5" t="s">
        <v>20</v>
      </c>
      <c r="F32" s="5" t="s">
        <v>21</v>
      </c>
      <c r="G32" s="9">
        <f t="shared" si="1"/>
        <v>45</v>
      </c>
      <c r="H32" s="9">
        <v>30</v>
      </c>
      <c r="I32" s="7">
        <v>15</v>
      </c>
      <c r="J32" s="9">
        <v>0</v>
      </c>
      <c r="K32" s="16">
        <v>478</v>
      </c>
      <c r="L32" s="16">
        <v>1790</v>
      </c>
      <c r="M32" s="15">
        <f t="shared" si="0"/>
        <v>24</v>
      </c>
      <c r="N32" s="5"/>
    </row>
    <row r="33" ht="27" customHeight="1" spans="1:14">
      <c r="A33" s="7" t="s">
        <v>82</v>
      </c>
      <c r="B33" s="6"/>
      <c r="C33" s="6" t="s">
        <v>90</v>
      </c>
      <c r="D33" s="6" t="s">
        <v>19</v>
      </c>
      <c r="E33" s="5" t="s">
        <v>20</v>
      </c>
      <c r="F33" s="5" t="s">
        <v>76</v>
      </c>
      <c r="G33" s="9">
        <f t="shared" si="1"/>
        <v>200</v>
      </c>
      <c r="H33" s="9">
        <v>150</v>
      </c>
      <c r="I33" s="7">
        <v>50</v>
      </c>
      <c r="J33" s="9">
        <v>0</v>
      </c>
      <c r="K33" s="24"/>
      <c r="L33" s="24"/>
      <c r="M33" s="15">
        <f t="shared" si="0"/>
        <v>120</v>
      </c>
      <c r="N33" s="5" t="s">
        <v>77</v>
      </c>
    </row>
    <row r="34" ht="27" customHeight="1" spans="1:14">
      <c r="A34" s="7" t="s">
        <v>82</v>
      </c>
      <c r="B34" s="6"/>
      <c r="C34" s="6" t="s">
        <v>91</v>
      </c>
      <c r="D34" s="6" t="s">
        <v>19</v>
      </c>
      <c r="E34" s="5" t="s">
        <v>20</v>
      </c>
      <c r="F34" s="5" t="s">
        <v>73</v>
      </c>
      <c r="G34" s="9">
        <f t="shared" si="1"/>
        <v>45</v>
      </c>
      <c r="H34" s="9">
        <v>30</v>
      </c>
      <c r="I34" s="7">
        <v>15</v>
      </c>
      <c r="J34" s="9">
        <v>0</v>
      </c>
      <c r="K34" s="17"/>
      <c r="L34" s="17"/>
      <c r="M34" s="15">
        <f t="shared" si="0"/>
        <v>24</v>
      </c>
      <c r="N34" s="5"/>
    </row>
    <row r="35" ht="27" customHeight="1" spans="1:14">
      <c r="A35" s="7" t="s">
        <v>92</v>
      </c>
      <c r="B35" s="6" t="s">
        <v>93</v>
      </c>
      <c r="C35" s="6" t="s">
        <v>93</v>
      </c>
      <c r="D35" s="6" t="s">
        <v>19</v>
      </c>
      <c r="E35" s="5" t="s">
        <v>20</v>
      </c>
      <c r="F35" s="5" t="s">
        <v>94</v>
      </c>
      <c r="G35" s="9">
        <f t="shared" si="1"/>
        <v>45</v>
      </c>
      <c r="H35" s="9">
        <v>30</v>
      </c>
      <c r="I35" s="7">
        <v>15</v>
      </c>
      <c r="J35" s="9">
        <v>0</v>
      </c>
      <c r="K35" s="25">
        <v>169</v>
      </c>
      <c r="L35" s="25">
        <v>508</v>
      </c>
      <c r="M35" s="15">
        <f t="shared" si="0"/>
        <v>24</v>
      </c>
      <c r="N35" s="5"/>
    </row>
    <row r="36" ht="29" customHeight="1" spans="1:14">
      <c r="A36" s="7" t="s">
        <v>92</v>
      </c>
      <c r="B36" s="6"/>
      <c r="C36" s="6" t="s">
        <v>95</v>
      </c>
      <c r="D36" s="6" t="s">
        <v>19</v>
      </c>
      <c r="E36" s="5" t="s">
        <v>20</v>
      </c>
      <c r="F36" s="5" t="s">
        <v>21</v>
      </c>
      <c r="G36" s="9">
        <f t="shared" si="1"/>
        <v>45</v>
      </c>
      <c r="H36" s="9">
        <v>30</v>
      </c>
      <c r="I36" s="7">
        <v>15</v>
      </c>
      <c r="J36" s="9">
        <v>0</v>
      </c>
      <c r="K36" s="26"/>
      <c r="L36" s="26"/>
      <c r="M36" s="15">
        <f t="shared" si="0"/>
        <v>24</v>
      </c>
      <c r="N36" s="5"/>
    </row>
    <row r="37" ht="39" customHeight="1" spans="1:14">
      <c r="A37" s="7" t="s">
        <v>92</v>
      </c>
      <c r="B37" s="6" t="s">
        <v>96</v>
      </c>
      <c r="C37" s="6" t="s">
        <v>97</v>
      </c>
      <c r="D37" s="6" t="s">
        <v>19</v>
      </c>
      <c r="E37" s="5" t="s">
        <v>20</v>
      </c>
      <c r="F37" s="5" t="s">
        <v>46</v>
      </c>
      <c r="G37" s="9">
        <f t="shared" si="1"/>
        <v>45</v>
      </c>
      <c r="H37" s="9">
        <v>30</v>
      </c>
      <c r="I37" s="7">
        <v>15</v>
      </c>
      <c r="J37" s="9">
        <v>0</v>
      </c>
      <c r="K37" s="25">
        <v>286</v>
      </c>
      <c r="L37" s="25">
        <v>998</v>
      </c>
      <c r="M37" s="15">
        <f t="shared" si="0"/>
        <v>24</v>
      </c>
      <c r="N37" s="5"/>
    </row>
    <row r="38" ht="27" customHeight="1" spans="1:14">
      <c r="A38" s="7" t="s">
        <v>92</v>
      </c>
      <c r="B38" s="6"/>
      <c r="C38" s="6" t="s">
        <v>98</v>
      </c>
      <c r="D38" s="6" t="s">
        <v>19</v>
      </c>
      <c r="E38" s="5" t="s">
        <v>20</v>
      </c>
      <c r="F38" s="5" t="s">
        <v>46</v>
      </c>
      <c r="G38" s="9">
        <f t="shared" si="1"/>
        <v>45</v>
      </c>
      <c r="H38" s="9">
        <v>30</v>
      </c>
      <c r="I38" s="7">
        <v>15</v>
      </c>
      <c r="J38" s="9">
        <v>0</v>
      </c>
      <c r="K38" s="27"/>
      <c r="L38" s="27"/>
      <c r="M38" s="15">
        <f t="shared" si="0"/>
        <v>24</v>
      </c>
      <c r="N38" s="5"/>
    </row>
    <row r="39" ht="27" customHeight="1" spans="1:14">
      <c r="A39" s="7" t="s">
        <v>92</v>
      </c>
      <c r="B39" s="6"/>
      <c r="C39" s="6" t="s">
        <v>99</v>
      </c>
      <c r="D39" s="6" t="s">
        <v>19</v>
      </c>
      <c r="E39" s="5" t="s">
        <v>20</v>
      </c>
      <c r="F39" s="5" t="s">
        <v>100</v>
      </c>
      <c r="G39" s="9">
        <f t="shared" si="1"/>
        <v>45</v>
      </c>
      <c r="H39" s="9">
        <v>30</v>
      </c>
      <c r="I39" s="7">
        <v>15</v>
      </c>
      <c r="J39" s="9">
        <v>0</v>
      </c>
      <c r="K39" s="26"/>
      <c r="L39" s="26"/>
      <c r="M39" s="15">
        <f t="shared" si="0"/>
        <v>24</v>
      </c>
      <c r="N39" s="5"/>
    </row>
    <row r="40" ht="27" customHeight="1" spans="1:14">
      <c r="A40" s="7" t="s">
        <v>92</v>
      </c>
      <c r="B40" s="6" t="s">
        <v>101</v>
      </c>
      <c r="C40" s="6" t="s">
        <v>102</v>
      </c>
      <c r="D40" s="6" t="s">
        <v>19</v>
      </c>
      <c r="E40" s="5" t="s">
        <v>20</v>
      </c>
      <c r="F40" s="5" t="s">
        <v>103</v>
      </c>
      <c r="G40" s="9">
        <f t="shared" si="1"/>
        <v>50</v>
      </c>
      <c r="H40" s="9">
        <v>30</v>
      </c>
      <c r="I40" s="7">
        <v>20</v>
      </c>
      <c r="J40" s="9">
        <v>0</v>
      </c>
      <c r="K40" s="28">
        <v>183</v>
      </c>
      <c r="L40" s="28">
        <v>787</v>
      </c>
      <c r="M40" s="15">
        <f t="shared" si="0"/>
        <v>24</v>
      </c>
      <c r="N40" s="5"/>
    </row>
    <row r="41" ht="27" customHeight="1" spans="1:14">
      <c r="A41" s="7" t="s">
        <v>92</v>
      </c>
      <c r="B41" s="6" t="s">
        <v>104</v>
      </c>
      <c r="C41" s="6" t="s">
        <v>105</v>
      </c>
      <c r="D41" s="6" t="s">
        <v>19</v>
      </c>
      <c r="E41" s="5" t="s">
        <v>20</v>
      </c>
      <c r="F41" s="5" t="s">
        <v>106</v>
      </c>
      <c r="G41" s="9">
        <f t="shared" si="1"/>
        <v>52</v>
      </c>
      <c r="H41" s="9">
        <v>30</v>
      </c>
      <c r="I41" s="7">
        <v>22</v>
      </c>
      <c r="J41" s="9">
        <v>0</v>
      </c>
      <c r="K41" s="28">
        <v>314</v>
      </c>
      <c r="L41" s="28">
        <v>1365</v>
      </c>
      <c r="M41" s="15">
        <f t="shared" si="0"/>
        <v>24</v>
      </c>
      <c r="N41" s="5"/>
    </row>
    <row r="42" ht="27" customHeight="1" spans="1:14">
      <c r="A42" s="7" t="s">
        <v>107</v>
      </c>
      <c r="B42" s="6" t="s">
        <v>108</v>
      </c>
      <c r="C42" s="6" t="s">
        <v>108</v>
      </c>
      <c r="D42" s="6" t="s">
        <v>19</v>
      </c>
      <c r="E42" s="5" t="s">
        <v>20</v>
      </c>
      <c r="F42" s="5" t="s">
        <v>109</v>
      </c>
      <c r="G42" s="9">
        <f t="shared" si="1"/>
        <v>50</v>
      </c>
      <c r="H42" s="9">
        <v>30</v>
      </c>
      <c r="I42" s="7">
        <v>20</v>
      </c>
      <c r="J42" s="9">
        <v>0</v>
      </c>
      <c r="K42" s="6">
        <v>179</v>
      </c>
      <c r="L42" s="6">
        <v>709</v>
      </c>
      <c r="M42" s="15">
        <f t="shared" si="0"/>
        <v>24</v>
      </c>
      <c r="N42" s="5"/>
    </row>
    <row r="43" ht="27" customHeight="1" spans="1:14">
      <c r="A43" s="7" t="s">
        <v>107</v>
      </c>
      <c r="B43" s="6" t="s">
        <v>110</v>
      </c>
      <c r="C43" s="6" t="s">
        <v>111</v>
      </c>
      <c r="D43" s="6" t="s">
        <v>19</v>
      </c>
      <c r="E43" s="5" t="s">
        <v>20</v>
      </c>
      <c r="F43" s="5" t="s">
        <v>46</v>
      </c>
      <c r="G43" s="9">
        <f t="shared" si="1"/>
        <v>45</v>
      </c>
      <c r="H43" s="9">
        <v>30</v>
      </c>
      <c r="I43" s="7">
        <v>15</v>
      </c>
      <c r="J43" s="9">
        <v>0</v>
      </c>
      <c r="K43" s="6">
        <v>231</v>
      </c>
      <c r="L43" s="6">
        <v>1021</v>
      </c>
      <c r="M43" s="15">
        <f t="shared" si="0"/>
        <v>24</v>
      </c>
      <c r="N43" s="5"/>
    </row>
    <row r="44" ht="29" customHeight="1" spans="1:14">
      <c r="A44" s="7" t="s">
        <v>112</v>
      </c>
      <c r="B44" s="6" t="s">
        <v>113</v>
      </c>
      <c r="C44" s="6" t="s">
        <v>113</v>
      </c>
      <c r="D44" s="7" t="s">
        <v>19</v>
      </c>
      <c r="E44" s="7" t="s">
        <v>114</v>
      </c>
      <c r="F44" s="6" t="s">
        <v>115</v>
      </c>
      <c r="G44" s="9">
        <f t="shared" si="1"/>
        <v>50</v>
      </c>
      <c r="H44" s="9">
        <v>30</v>
      </c>
      <c r="I44" s="7">
        <v>20</v>
      </c>
      <c r="J44" s="9">
        <v>0</v>
      </c>
      <c r="K44" s="6">
        <v>170</v>
      </c>
      <c r="L44" s="6">
        <v>665</v>
      </c>
      <c r="M44" s="15">
        <f t="shared" si="0"/>
        <v>24</v>
      </c>
      <c r="N44" s="5"/>
    </row>
    <row r="45" ht="27" customHeight="1" spans="1:14">
      <c r="A45" s="7" t="s">
        <v>112</v>
      </c>
      <c r="B45" s="6" t="s">
        <v>116</v>
      </c>
      <c r="C45" s="6" t="s">
        <v>116</v>
      </c>
      <c r="D45" s="7" t="s">
        <v>19</v>
      </c>
      <c r="E45" s="7" t="s">
        <v>114</v>
      </c>
      <c r="F45" s="6" t="s">
        <v>117</v>
      </c>
      <c r="G45" s="9">
        <f t="shared" si="1"/>
        <v>50</v>
      </c>
      <c r="H45" s="9">
        <v>30</v>
      </c>
      <c r="I45" s="7">
        <v>20</v>
      </c>
      <c r="J45" s="9">
        <v>0</v>
      </c>
      <c r="K45" s="6">
        <v>248</v>
      </c>
      <c r="L45" s="6">
        <v>962</v>
      </c>
      <c r="M45" s="15">
        <f t="shared" si="0"/>
        <v>24</v>
      </c>
      <c r="N45" s="5"/>
    </row>
    <row r="46" ht="26" customHeight="1" spans="1:14">
      <c r="A46" s="7" t="s">
        <v>112</v>
      </c>
      <c r="B46" s="6" t="s">
        <v>118</v>
      </c>
      <c r="C46" s="6" t="s">
        <v>119</v>
      </c>
      <c r="D46" s="7" t="s">
        <v>19</v>
      </c>
      <c r="E46" s="7" t="s">
        <v>114</v>
      </c>
      <c r="F46" s="6" t="s">
        <v>120</v>
      </c>
      <c r="G46" s="9">
        <f t="shared" si="1"/>
        <v>50</v>
      </c>
      <c r="H46" s="9">
        <v>30</v>
      </c>
      <c r="I46" s="7">
        <v>20</v>
      </c>
      <c r="J46" s="9">
        <v>0</v>
      </c>
      <c r="K46" s="6">
        <v>599</v>
      </c>
      <c r="L46" s="6">
        <v>2201</v>
      </c>
      <c r="M46" s="15">
        <f t="shared" si="0"/>
        <v>24</v>
      </c>
      <c r="N46" s="5"/>
    </row>
    <row r="47" ht="27" customHeight="1" spans="1:14">
      <c r="A47" s="7" t="s">
        <v>121</v>
      </c>
      <c r="B47" s="6" t="s">
        <v>122</v>
      </c>
      <c r="C47" s="6" t="s">
        <v>123</v>
      </c>
      <c r="D47" s="7" t="s">
        <v>19</v>
      </c>
      <c r="E47" s="7" t="s">
        <v>114</v>
      </c>
      <c r="F47" s="6" t="s">
        <v>124</v>
      </c>
      <c r="G47" s="9">
        <f t="shared" si="1"/>
        <v>45</v>
      </c>
      <c r="H47" s="9">
        <v>30</v>
      </c>
      <c r="I47" s="7">
        <v>15</v>
      </c>
      <c r="J47" s="9">
        <v>0</v>
      </c>
      <c r="K47" s="6">
        <v>469</v>
      </c>
      <c r="L47" s="6">
        <v>1688</v>
      </c>
      <c r="M47" s="15">
        <f t="shared" si="0"/>
        <v>24</v>
      </c>
      <c r="N47" s="5"/>
    </row>
    <row r="48" ht="27" customHeight="1" spans="1:14">
      <c r="A48" s="5"/>
      <c r="B48" s="5" t="s">
        <v>125</v>
      </c>
      <c r="C48" s="5"/>
      <c r="D48" s="5" t="s">
        <v>126</v>
      </c>
      <c r="E48" s="5" t="s">
        <v>127</v>
      </c>
      <c r="F48" s="5" t="s">
        <v>128</v>
      </c>
      <c r="G48" s="9">
        <f t="shared" ref="G48:G60" si="2">H48+I48+J48</f>
        <v>260</v>
      </c>
      <c r="H48" s="5">
        <v>260</v>
      </c>
      <c r="I48" s="5">
        <v>0</v>
      </c>
      <c r="J48" s="5">
        <v>0</v>
      </c>
      <c r="K48" s="5">
        <v>500</v>
      </c>
      <c r="L48" s="5">
        <v>2250</v>
      </c>
      <c r="M48" s="15">
        <f t="shared" si="0"/>
        <v>208</v>
      </c>
      <c r="N48" s="5" t="s">
        <v>129</v>
      </c>
    </row>
    <row r="49" ht="27" customHeight="1" spans="1:14">
      <c r="A49" s="5"/>
      <c r="B49" s="5" t="s">
        <v>125</v>
      </c>
      <c r="C49" s="5"/>
      <c r="D49" s="5" t="s">
        <v>126</v>
      </c>
      <c r="E49" s="5" t="s">
        <v>130</v>
      </c>
      <c r="F49" s="5" t="s">
        <v>131</v>
      </c>
      <c r="G49" s="9">
        <f t="shared" si="2"/>
        <v>28</v>
      </c>
      <c r="H49" s="5">
        <v>28</v>
      </c>
      <c r="I49" s="5">
        <v>0</v>
      </c>
      <c r="J49" s="5">
        <v>0</v>
      </c>
      <c r="K49" s="5">
        <v>400</v>
      </c>
      <c r="L49" s="5">
        <v>2000</v>
      </c>
      <c r="M49" s="15">
        <f t="shared" si="0"/>
        <v>22.4</v>
      </c>
      <c r="N49" s="5" t="s">
        <v>129</v>
      </c>
    </row>
    <row r="50" ht="49" customHeight="1" spans="1:14">
      <c r="A50" s="5"/>
      <c r="B50" s="5" t="s">
        <v>125</v>
      </c>
      <c r="C50" s="5"/>
      <c r="D50" s="5" t="s">
        <v>126</v>
      </c>
      <c r="E50" s="5" t="s">
        <v>132</v>
      </c>
      <c r="F50" s="5" t="s">
        <v>133</v>
      </c>
      <c r="G50" s="9">
        <f t="shared" si="2"/>
        <v>262</v>
      </c>
      <c r="H50" s="5">
        <v>262</v>
      </c>
      <c r="I50" s="5">
        <v>0</v>
      </c>
      <c r="J50" s="5">
        <v>0</v>
      </c>
      <c r="K50" s="5">
        <v>2000</v>
      </c>
      <c r="L50" s="5">
        <v>10000</v>
      </c>
      <c r="M50" s="15">
        <f t="shared" si="0"/>
        <v>209.6</v>
      </c>
      <c r="N50" s="5" t="s">
        <v>134</v>
      </c>
    </row>
    <row r="51" ht="27" customHeight="1" spans="1:14">
      <c r="A51" s="5"/>
      <c r="B51" s="5" t="s">
        <v>125</v>
      </c>
      <c r="C51" s="5"/>
      <c r="D51" s="5" t="s">
        <v>126</v>
      </c>
      <c r="E51" s="5" t="s">
        <v>132</v>
      </c>
      <c r="F51" s="5" t="s">
        <v>135</v>
      </c>
      <c r="G51" s="9">
        <f t="shared" si="2"/>
        <v>6.5</v>
      </c>
      <c r="H51" s="5">
        <v>6.5</v>
      </c>
      <c r="I51" s="5">
        <v>0</v>
      </c>
      <c r="J51" s="5">
        <v>0</v>
      </c>
      <c r="K51" s="5">
        <v>300</v>
      </c>
      <c r="L51" s="5">
        <v>1500</v>
      </c>
      <c r="M51" s="15">
        <f t="shared" si="0"/>
        <v>5.2</v>
      </c>
      <c r="N51" s="5" t="s">
        <v>129</v>
      </c>
    </row>
    <row r="52" ht="27" customHeight="1" spans="1:14">
      <c r="A52" s="5"/>
      <c r="B52" s="5" t="s">
        <v>125</v>
      </c>
      <c r="C52" s="5"/>
      <c r="D52" s="5" t="s">
        <v>19</v>
      </c>
      <c r="E52" s="5" t="s">
        <v>136</v>
      </c>
      <c r="F52" s="5" t="s">
        <v>137</v>
      </c>
      <c r="G52" s="9">
        <f t="shared" si="2"/>
        <v>945</v>
      </c>
      <c r="H52" s="5">
        <v>445</v>
      </c>
      <c r="I52" s="5">
        <v>0</v>
      </c>
      <c r="J52" s="5">
        <v>500</v>
      </c>
      <c r="K52" s="5">
        <v>445</v>
      </c>
      <c r="L52" s="5">
        <v>2200</v>
      </c>
      <c r="M52" s="15">
        <f t="shared" si="0"/>
        <v>356</v>
      </c>
      <c r="N52" s="5" t="s">
        <v>129</v>
      </c>
    </row>
    <row r="53" ht="27" customHeight="1" spans="1:14">
      <c r="A53" s="5"/>
      <c r="B53" s="5" t="s">
        <v>125</v>
      </c>
      <c r="C53" s="5"/>
      <c r="D53" s="5" t="s">
        <v>138</v>
      </c>
      <c r="E53" s="5" t="s">
        <v>138</v>
      </c>
      <c r="F53" s="5" t="s">
        <v>139</v>
      </c>
      <c r="G53" s="9">
        <f t="shared" si="2"/>
        <v>46</v>
      </c>
      <c r="H53" s="5">
        <v>46</v>
      </c>
      <c r="I53" s="5">
        <v>0</v>
      </c>
      <c r="J53" s="5">
        <v>0</v>
      </c>
      <c r="K53" s="5">
        <v>150</v>
      </c>
      <c r="L53" s="5">
        <v>450</v>
      </c>
      <c r="M53" s="15">
        <f t="shared" si="0"/>
        <v>36.8</v>
      </c>
      <c r="N53" s="5" t="s">
        <v>140</v>
      </c>
    </row>
    <row r="54" ht="27" customHeight="1" spans="1:14">
      <c r="A54" s="5"/>
      <c r="B54" s="5" t="s">
        <v>141</v>
      </c>
      <c r="C54" s="5"/>
      <c r="D54" s="5" t="s">
        <v>19</v>
      </c>
      <c r="E54" s="5" t="s">
        <v>20</v>
      </c>
      <c r="F54" s="5" t="s">
        <v>142</v>
      </c>
      <c r="G54" s="9">
        <f t="shared" si="2"/>
        <v>5</v>
      </c>
      <c r="H54" s="5">
        <v>5</v>
      </c>
      <c r="I54" s="5">
        <v>0</v>
      </c>
      <c r="J54" s="5">
        <v>0</v>
      </c>
      <c r="K54" s="5">
        <v>56</v>
      </c>
      <c r="L54" s="5">
        <v>274</v>
      </c>
      <c r="M54" s="15">
        <f t="shared" si="0"/>
        <v>4</v>
      </c>
      <c r="N54" s="5"/>
    </row>
    <row r="55" ht="27" customHeight="1" spans="1:14">
      <c r="A55" s="5"/>
      <c r="B55" s="5" t="s">
        <v>143</v>
      </c>
      <c r="C55" s="5"/>
      <c r="D55" s="5" t="s">
        <v>19</v>
      </c>
      <c r="E55" s="5" t="s">
        <v>144</v>
      </c>
      <c r="F55" s="5" t="s">
        <v>145</v>
      </c>
      <c r="G55" s="9">
        <f t="shared" si="2"/>
        <v>4</v>
      </c>
      <c r="H55" s="5">
        <v>4</v>
      </c>
      <c r="I55" s="5">
        <v>0</v>
      </c>
      <c r="J55" s="5">
        <v>0</v>
      </c>
      <c r="K55" s="5">
        <v>67</v>
      </c>
      <c r="L55" s="5">
        <v>332</v>
      </c>
      <c r="M55" s="15">
        <f t="shared" si="0"/>
        <v>3.2</v>
      </c>
      <c r="N55" s="5" t="s">
        <v>146</v>
      </c>
    </row>
    <row r="56" ht="27" customHeight="1" spans="1:14">
      <c r="A56" s="5"/>
      <c r="B56" s="5" t="s">
        <v>147</v>
      </c>
      <c r="C56" s="5"/>
      <c r="D56" s="5" t="s">
        <v>19</v>
      </c>
      <c r="E56" s="5" t="s">
        <v>20</v>
      </c>
      <c r="F56" s="5" t="s">
        <v>148</v>
      </c>
      <c r="G56" s="9">
        <f t="shared" si="2"/>
        <v>5</v>
      </c>
      <c r="H56" s="5">
        <v>5</v>
      </c>
      <c r="I56" s="5">
        <v>0</v>
      </c>
      <c r="J56" s="5">
        <v>0</v>
      </c>
      <c r="K56" s="5">
        <v>94</v>
      </c>
      <c r="L56" s="5">
        <v>453</v>
      </c>
      <c r="M56" s="15">
        <f t="shared" si="0"/>
        <v>4</v>
      </c>
      <c r="N56" s="5"/>
    </row>
    <row r="57" ht="27" customHeight="1" spans="1:14">
      <c r="A57" s="5"/>
      <c r="B57" s="5" t="s">
        <v>149</v>
      </c>
      <c r="C57" s="5"/>
      <c r="D57" s="5" t="s">
        <v>126</v>
      </c>
      <c r="E57" s="5" t="s">
        <v>150</v>
      </c>
      <c r="F57" s="5" t="s">
        <v>151</v>
      </c>
      <c r="G57" s="9">
        <v>15</v>
      </c>
      <c r="H57" s="5">
        <v>3</v>
      </c>
      <c r="I57" s="5">
        <v>0</v>
      </c>
      <c r="J57" s="5">
        <v>12</v>
      </c>
      <c r="K57" s="5">
        <v>16</v>
      </c>
      <c r="L57" s="5">
        <v>72</v>
      </c>
      <c r="M57" s="15">
        <v>12</v>
      </c>
      <c r="N57" s="5"/>
    </row>
    <row r="58" ht="35" customHeight="1" spans="1:14">
      <c r="A58" s="5"/>
      <c r="B58" s="5" t="s">
        <v>152</v>
      </c>
      <c r="C58" s="5"/>
      <c r="D58" s="5" t="s">
        <v>126</v>
      </c>
      <c r="E58" s="5" t="s">
        <v>153</v>
      </c>
      <c r="F58" s="5" t="s">
        <v>154</v>
      </c>
      <c r="G58" s="9">
        <f t="shared" ref="G58:G61" si="3">H58+I58+J58</f>
        <v>15</v>
      </c>
      <c r="H58" s="5">
        <v>5</v>
      </c>
      <c r="I58" s="5">
        <v>0</v>
      </c>
      <c r="J58" s="5">
        <v>10</v>
      </c>
      <c r="K58" s="5">
        <v>23</v>
      </c>
      <c r="L58" s="5">
        <v>117</v>
      </c>
      <c r="M58" s="15">
        <f t="shared" ref="M58:M61" si="4">H58*0.8</f>
        <v>4</v>
      </c>
      <c r="N58" s="5"/>
    </row>
    <row r="59" ht="36" customHeight="1" spans="1:14">
      <c r="A59" s="5"/>
      <c r="B59" s="5" t="s">
        <v>155</v>
      </c>
      <c r="C59" s="5"/>
      <c r="D59" s="5" t="s">
        <v>126</v>
      </c>
      <c r="E59" s="5" t="s">
        <v>150</v>
      </c>
      <c r="F59" s="5" t="s">
        <v>156</v>
      </c>
      <c r="G59" s="9">
        <f t="shared" si="3"/>
        <v>11</v>
      </c>
      <c r="H59" s="5">
        <v>3</v>
      </c>
      <c r="I59" s="5">
        <v>0</v>
      </c>
      <c r="J59" s="5">
        <v>8</v>
      </c>
      <c r="K59" s="5">
        <v>18</v>
      </c>
      <c r="L59" s="5">
        <v>86</v>
      </c>
      <c r="M59" s="15">
        <f t="shared" si="4"/>
        <v>2.4</v>
      </c>
      <c r="N59" s="5"/>
    </row>
    <row r="60" ht="37" customHeight="1" spans="1:14">
      <c r="A60" s="5"/>
      <c r="B60" s="5" t="s">
        <v>157</v>
      </c>
      <c r="C60" s="5"/>
      <c r="D60" s="5" t="s">
        <v>126</v>
      </c>
      <c r="E60" s="5" t="s">
        <v>150</v>
      </c>
      <c r="F60" s="5" t="s">
        <v>158</v>
      </c>
      <c r="G60" s="9">
        <f t="shared" si="3"/>
        <v>23</v>
      </c>
      <c r="H60" s="5">
        <v>3</v>
      </c>
      <c r="I60" s="5">
        <v>0</v>
      </c>
      <c r="J60" s="5">
        <v>20</v>
      </c>
      <c r="K60" s="5">
        <v>85</v>
      </c>
      <c r="L60" s="5">
        <v>431</v>
      </c>
      <c r="M60" s="15">
        <f t="shared" si="4"/>
        <v>2.4</v>
      </c>
      <c r="N60" s="5"/>
    </row>
    <row r="61" ht="34" customHeight="1" spans="1:14">
      <c r="A61" s="5"/>
      <c r="B61" s="5" t="s">
        <v>159</v>
      </c>
      <c r="C61" s="5"/>
      <c r="D61" s="5" t="s">
        <v>126</v>
      </c>
      <c r="E61" s="5" t="s">
        <v>150</v>
      </c>
      <c r="F61" s="5" t="s">
        <v>160</v>
      </c>
      <c r="G61" s="9">
        <f t="shared" si="3"/>
        <v>35</v>
      </c>
      <c r="H61" s="5">
        <v>5</v>
      </c>
      <c r="I61" s="5">
        <v>0</v>
      </c>
      <c r="J61" s="5">
        <v>30</v>
      </c>
      <c r="K61" s="5">
        <v>113</v>
      </c>
      <c r="L61" s="5">
        <v>513</v>
      </c>
      <c r="M61" s="15">
        <f t="shared" si="4"/>
        <v>4</v>
      </c>
      <c r="N61" s="5"/>
    </row>
    <row r="62" ht="27" customHeight="1" spans="1:14">
      <c r="A62" s="10" t="s">
        <v>161</v>
      </c>
      <c r="B62" s="11"/>
      <c r="C62" s="5"/>
      <c r="D62" s="5"/>
      <c r="E62" s="5"/>
      <c r="F62" s="5"/>
      <c r="G62" s="5">
        <f t="shared" ref="G62:L62" si="5">SUM(G4:G61)</f>
        <v>4152.5</v>
      </c>
      <c r="H62" s="5">
        <f t="shared" si="5"/>
        <v>2740.5</v>
      </c>
      <c r="I62" s="5">
        <f t="shared" si="5"/>
        <v>832</v>
      </c>
      <c r="J62" s="5">
        <f t="shared" si="5"/>
        <v>580</v>
      </c>
      <c r="K62" s="5">
        <f t="shared" si="5"/>
        <v>15488</v>
      </c>
      <c r="L62" s="5">
        <f t="shared" si="5"/>
        <v>61988</v>
      </c>
      <c r="M62" s="5"/>
      <c r="N62" s="5"/>
    </row>
  </sheetData>
  <autoFilter ref="A3:N62"/>
  <mergeCells count="38">
    <mergeCell ref="A1:N1"/>
    <mergeCell ref="G2:J2"/>
    <mergeCell ref="K2:M2"/>
    <mergeCell ref="A62:B62"/>
    <mergeCell ref="A2:A3"/>
    <mergeCell ref="B2:B3"/>
    <mergeCell ref="B12:B13"/>
    <mergeCell ref="B15:B16"/>
    <mergeCell ref="B18:B19"/>
    <mergeCell ref="B21:B22"/>
    <mergeCell ref="B26:B27"/>
    <mergeCell ref="B29:B31"/>
    <mergeCell ref="B32:B34"/>
    <mergeCell ref="B35:B36"/>
    <mergeCell ref="B37:B39"/>
    <mergeCell ref="C2:C3"/>
    <mergeCell ref="D2:D3"/>
    <mergeCell ref="E2:E3"/>
    <mergeCell ref="F2:F3"/>
    <mergeCell ref="K12:K13"/>
    <mergeCell ref="K15:K16"/>
    <mergeCell ref="K18:K19"/>
    <mergeCell ref="K21:K22"/>
    <mergeCell ref="K26:K27"/>
    <mergeCell ref="K29:K31"/>
    <mergeCell ref="K32:K34"/>
    <mergeCell ref="K35:K36"/>
    <mergeCell ref="K37:K39"/>
    <mergeCell ref="L12:L13"/>
    <mergeCell ref="L15:L16"/>
    <mergeCell ref="L18:L19"/>
    <mergeCell ref="L21:L22"/>
    <mergeCell ref="L26:L27"/>
    <mergeCell ref="L29:L31"/>
    <mergeCell ref="L32:L34"/>
    <mergeCell ref="L35:L36"/>
    <mergeCell ref="L37:L39"/>
    <mergeCell ref="N2:N3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2016-10-18T04:35:00Z</dcterms:created>
  <dcterms:modified xsi:type="dcterms:W3CDTF">2017-08-31T01:19:32Z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