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 tabRatio="776" firstSheet="3" activeTab="7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一般公共预算基本支出表!$A$1:$O$57</definedName>
    <definedName name="_xlnm.Print_Area" localSheetId="2">一般公共预算支出表!$A$1:$G$22</definedName>
    <definedName name="_xlnm.Print_Area" localSheetId="5">政府性基金预算支出表!$A$1:$E$6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44525"/>
</workbook>
</file>

<file path=xl/sharedStrings.xml><?xml version="1.0" encoding="utf-8"?>
<sst xmlns="http://schemas.openxmlformats.org/spreadsheetml/2006/main" count="183">
  <si>
    <t>财政拨款收支总表</t>
  </si>
  <si>
    <t>预算表1</t>
  </si>
  <si>
    <t>单位名称:地方海事处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</si>
  <si>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</si>
  <si>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</si>
  <si>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</si>
  <si>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</si>
  <si>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</si>
  <si>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</si>
  <si>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</si>
  <si>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</si>
  <si>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</si>
  <si>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</si>
  <si>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</si>
  <si>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</si>
  <si>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</si>
  <si>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</si>
  <si>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</si>
  <si>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</si>
  <si>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</si>
  <si>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</si>
  <si>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</si>
  <si>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</si>
  <si>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</si>
  <si>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</si>
  <si>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</si>
  <si>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</si>
  <si>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</si>
  <si>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</si>
  <si>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</si>
  <si>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</si>
  <si>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</si>
  <si>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</si>
  <si>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</si>
  <si>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</si>
  <si>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预算表2</t>
  </si>
  <si>
    <t>功能分类科目</t>
  </si>
  <si>
    <t>2017年预算数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</si>
  <si>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</si>
  <si>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</si>
  <si>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</si>
  <si>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</si>
  <si>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</si>
  <si>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</si>
  <si>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</si>
  <si>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</si>
  <si>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</si>
  <si>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214</t>
  </si>
  <si>
    <t>01</t>
  </si>
  <si>
    <t>36</t>
  </si>
  <si>
    <t>水路运输管理支出</t>
  </si>
  <si>
    <t>208</t>
  </si>
  <si>
    <t>05</t>
  </si>
  <si>
    <t>机关事业单位基本养老保险缴费支出</t>
  </si>
  <si>
    <t>06</t>
  </si>
  <si>
    <t>机关事业单位职业年金缴费支出</t>
  </si>
  <si>
    <t>合计</t>
  </si>
  <si>
    <t>一般公共预算基本支出表</t>
  </si>
  <si>
    <t>预算表3</t>
  </si>
  <si>
    <t>单位名称：地方海事处</t>
  </si>
  <si>
    <t>经济分类科目</t>
  </si>
  <si>
    <t>工资福利支出</t>
  </si>
  <si>
    <t>商品和服务支出</t>
  </si>
  <si>
    <t>对个人和家庭的补助</t>
  </si>
  <si>
    <t>**</t>
  </si>
  <si>
    <t>1</t>
  </si>
  <si>
    <t>2</t>
  </si>
  <si>
    <t>3</t>
  </si>
  <si>
    <t>301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</si>
  <si>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</si>
  <si>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</si>
  <si>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</si>
  <si>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</si>
  <si>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</si>
  <si>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</si>
  <si>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</si>
  <si>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</si>
  <si>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30106</t>
  </si>
  <si>
    <t>伙食补助费</t>
  </si>
  <si>
    <t>30107</t>
  </si>
  <si>
    <t>绩效工资</t>
  </si>
  <si>
    <t>30108</t>
  </si>
  <si>
    <t>基本养老保险缴费</t>
  </si>
  <si>
    <t>30109</t>
  </si>
  <si>
    <t>职业年金缴费</t>
  </si>
  <si>
    <t>30199</t>
  </si>
  <si>
    <t>其他</t>
  </si>
  <si>
    <t>302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</si>
  <si>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</si>
  <si>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</si>
  <si>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</si>
  <si>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</si>
  <si>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</si>
  <si>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</si>
  <si>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</si>
  <si>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</si>
  <si>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</si>
  <si>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</si>
  <si>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</si>
  <si>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</si>
  <si>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</si>
  <si>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</si>
  <si>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</si>
  <si>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</si>
  <si>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</si>
  <si>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</si>
  <si>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</si>
  <si>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</si>
  <si>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</si>
  <si>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</si>
  <si>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</si>
  <si>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</si>
  <si>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</si>
  <si>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</si>
  <si>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</si>
  <si>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</si>
  <si>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</si>
  <si>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</si>
  <si>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</si>
  <si>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医疗费</t>
  </si>
  <si>
    <t>助学金</t>
  </si>
  <si>
    <t>奖励金</t>
  </si>
  <si>
    <t>生产补贴</t>
  </si>
  <si>
    <t>住房公积金</t>
  </si>
  <si>
    <t>……</t>
  </si>
  <si>
    <t>其他对个人和家庭的补助</t>
  </si>
  <si>
    <t>一般公共预算"三公"经费支出表</t>
  </si>
  <si>
    <t>预算表4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</si>
  <si>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</si>
  <si>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</si>
  <si>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</si>
  <si>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</si>
  <si>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</si>
  <si>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政府性基金预算支出表</t>
  </si>
  <si>
    <t>预算表5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</si>
  <si>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</si>
  <si>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</si>
  <si>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</si>
  <si>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</si>
  <si>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</si>
  <si>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部门收支总表</t>
  </si>
  <si>
    <t>预算表6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</si>
  <si>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</si>
  <si>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</si>
  <si>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</si>
  <si>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</si>
  <si>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</si>
  <si>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</si>
  <si>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</si>
  <si>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</si>
  <si>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</si>
  <si>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</si>
  <si>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</si>
  <si>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</si>
  <si>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</si>
  <si>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</si>
  <si>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</si>
  <si>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</si>
  <si>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</si>
  <si>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</si>
  <si>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</si>
  <si>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</si>
  <si>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</si>
  <si>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</si>
  <si>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</si>
  <si>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</si>
  <si>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</si>
  <si>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</si>
  <si>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</si>
  <si>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部门收入总表</t>
  </si>
  <si>
    <t>预算表7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</si>
  <si>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</si>
  <si>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</si>
  <si>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</si>
  <si>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</si>
  <si>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</si>
  <si>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</si>
  <si>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</si>
  <si>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</si>
  <si>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部门支出总表</t>
  </si>
  <si>
    <t>预算表8</t>
  </si>
  <si>
    <t>总计(基本支出)</t>
  </si>
  <si>
    <t>总计(项目支出)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</si>
</sst>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;;"/>
    <numFmt numFmtId="179" formatCode="0.00_ "/>
    <numFmt numFmtId="180" formatCode="#,##0.00_ "/>
  </numFmts>
  <fonts count="27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1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</cellStyleXfs>
  <cellXfs count="10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center"/>
    </xf>
    <xf numFmtId="178" fontId="3" fillId="0" borderId="2" xfId="0" applyNumberFormat="1" applyFont="1" applyFill="1" applyBorder="1" applyAlignment="1" applyProtection="1">
      <alignment horizontal="left" wrapText="1"/>
    </xf>
    <xf numFmtId="49" fontId="4" fillId="2" borderId="5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4" fillId="2" borderId="5" xfId="0" applyNumberFormat="1" applyFont="1" applyFill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0" fontId="5" fillId="2" borderId="5" xfId="0" applyFont="1" applyFill="1" applyBorder="1"/>
    <xf numFmtId="0" fontId="3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/>
    <xf numFmtId="0" fontId="4" fillId="2" borderId="5" xfId="0" applyFont="1" applyFill="1" applyBorder="1"/>
    <xf numFmtId="49" fontId="4" fillId="2" borderId="0" xfId="0" applyNumberFormat="1" applyFont="1" applyFill="1" applyAlignment="1"/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/>
    <xf numFmtId="0" fontId="0" fillId="0" borderId="5" xfId="0" applyBorder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79" fontId="3" fillId="2" borderId="7" xfId="0" applyNumberFormat="1" applyFont="1" applyFill="1" applyBorder="1" applyAlignment="1">
      <alignment horizontal="center" vertical="center" wrapText="1"/>
    </xf>
    <xf numFmtId="179" fontId="3" fillId="2" borderId="6" xfId="0" applyNumberFormat="1" applyFont="1" applyFill="1" applyBorder="1" applyAlignment="1">
      <alignment horizontal="center" vertical="center" wrapText="1"/>
    </xf>
    <xf numFmtId="179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49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Border="1"/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/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 applyProtection="1">
      <alignment horizontal="center"/>
    </xf>
    <xf numFmtId="178" fontId="4" fillId="0" borderId="2" xfId="0" applyNumberFormat="1" applyFont="1" applyFill="1" applyBorder="1" applyAlignment="1" applyProtection="1">
      <alignment horizontal="left" wrapText="1"/>
    </xf>
    <xf numFmtId="4" fontId="4" fillId="2" borderId="5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center" wrapText="1"/>
    </xf>
    <xf numFmtId="4" fontId="3" fillId="2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vertical="center"/>
    </xf>
    <xf numFmtId="177" fontId="4" fillId="2" borderId="5" xfId="0" applyNumberFormat="1" applyFont="1" applyFill="1" applyBorder="1"/>
    <xf numFmtId="4" fontId="4" fillId="2" borderId="5" xfId="0" applyNumberFormat="1" applyFont="1" applyFill="1" applyBorder="1" applyAlignment="1"/>
    <xf numFmtId="0" fontId="0" fillId="2" borderId="5" xfId="0" applyFill="1" applyBorder="1"/>
    <xf numFmtId="0" fontId="3" fillId="2" borderId="5" xfId="0" applyFont="1" applyFill="1" applyBorder="1" applyAlignment="1">
      <alignment horizontal="justify" wrapText="1"/>
    </xf>
    <xf numFmtId="180" fontId="4" fillId="2" borderId="5" xfId="0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showGridLines="0" topLeftCell="A4" workbookViewId="0">
      <selection activeCell="D13" sqref="D13"/>
    </sheetView>
  </sheetViews>
  <sheetFormatPr defaultColWidth="9" defaultRowHeight="14.25" outlineLevelCol="3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ht="46.5" customHeight="1" spans="1:4">
      <c r="A1" s="99" t="s">
        <v>0</v>
      </c>
      <c r="B1" s="99"/>
      <c r="C1" s="99"/>
      <c r="D1" s="99"/>
    </row>
    <row r="2" ht="10.5" customHeight="1" spans="1:4">
      <c r="A2" s="99"/>
      <c r="B2" s="99"/>
      <c r="C2" s="99"/>
      <c r="D2" s="100" t="s">
        <v>1</v>
      </c>
    </row>
    <row r="3" ht="16.5" customHeight="1" spans="1:4">
      <c r="A3" s="101" t="s">
        <v>2</v>
      </c>
      <c r="B3" s="99"/>
      <c r="C3" s="99"/>
      <c r="D3" s="37" t="s">
        <v>3</v>
      </c>
    </row>
    <row r="4" ht="15" customHeight="1" spans="1:4">
      <c r="A4" s="40" t="s">
        <v>4</v>
      </c>
      <c r="B4" s="40"/>
      <c r="C4" s="40" t="s">
        <v>5</v>
      </c>
      <c r="D4" s="40"/>
    </row>
    <row r="5" ht="15" customHeight="1" spans="1:4">
      <c r="A5" s="40" t="s">
        <v>6</v>
      </c>
      <c r="B5" s="40" t="s">
        <v>7</v>
      </c>
      <c r="C5" s="40" t="s">
        <v>6</v>
      </c>
      <c r="D5" s="40" t="s">
        <v>7</v>
      </c>
    </row>
    <row r="6" ht="15" customHeight="1" spans="1:4">
      <c r="A6" s="41" t="s">
        <v>8</v>
      </c>
      <c r="B6" s="102">
        <f ca="1">SUM(B7:B8)</f>
        <v>1002763</v>
      </c>
      <c r="C6" s="41" t="s">
        <v>9</v>
      </c>
      <c r="D6" s="102">
        <f ca="1">SUM(D7:D24)</f>
        <v>1002763</v>
      </c>
    </row>
    <row r="7" ht="15" customHeight="1" spans="1:4">
      <c r="A7" s="41" t="s">
        <v>10</v>
      </c>
      <c r="B7" s="102">
        <f ca="1">SUM(一般公共预算支出表!E22)</f>
        <v>1002763</v>
      </c>
      <c r="C7" s="44" t="s">
        <v>11</v>
      </c>
      <c r="D7" s="102"/>
    </row>
    <row r="8" ht="15" customHeight="1" spans="1:4">
      <c r="A8" s="44" t="s">
        <v>12</v>
      </c>
      <c r="B8" s="103"/>
      <c r="C8" s="44" t="s">
        <v>13</v>
      </c>
      <c r="D8" s="104"/>
    </row>
    <row r="9" ht="15" customHeight="1" spans="1:4">
      <c r="A9" s="44" t="s">
        <v>14</v>
      </c>
      <c r="B9" s="42"/>
      <c r="C9" s="44" t="s">
        <v>15</v>
      </c>
      <c r="D9" s="104"/>
    </row>
    <row r="10" ht="15" customHeight="1" spans="1:4">
      <c r="A10" s="44"/>
      <c r="B10" s="48"/>
      <c r="C10" s="44" t="s">
        <v>16</v>
      </c>
      <c r="D10" s="104"/>
    </row>
    <row r="11" ht="15" customHeight="1" spans="1:4">
      <c r="A11" s="44"/>
      <c r="B11" s="48"/>
      <c r="C11" s="44" t="s">
        <v>17</v>
      </c>
      <c r="D11" s="104"/>
    </row>
    <row r="12" ht="15" customHeight="1" spans="1:4">
      <c r="A12" s="44"/>
      <c r="B12" s="48"/>
      <c r="C12" s="44" t="s">
        <v>18</v>
      </c>
      <c r="D12" s="104">
        <f ca="1">SUM(一般公共预算支出表!E8:E9)</f>
        <v>143570</v>
      </c>
    </row>
    <row r="13" ht="15" customHeight="1" spans="1:4">
      <c r="A13" s="105"/>
      <c r="B13" s="48"/>
      <c r="C13" s="44" t="s">
        <v>19</v>
      </c>
      <c r="D13" s="104"/>
    </row>
    <row r="14" ht="15" customHeight="1" spans="1:4">
      <c r="A14" s="105"/>
      <c r="B14" s="48"/>
      <c r="C14" s="44" t="s">
        <v>20</v>
      </c>
      <c r="D14" s="104"/>
    </row>
    <row r="15" ht="15" customHeight="1" spans="1:4">
      <c r="A15" s="105"/>
      <c r="B15" s="48"/>
      <c r="C15" s="44" t="s">
        <v>21</v>
      </c>
      <c r="D15" s="104"/>
    </row>
    <row r="16" ht="15" customHeight="1" spans="1:4">
      <c r="A16" s="105"/>
      <c r="B16" s="48"/>
      <c r="C16" s="106" t="s">
        <v>22</v>
      </c>
      <c r="D16" s="104"/>
    </row>
    <row r="17" ht="15" customHeight="1" spans="1:4">
      <c r="A17" s="105"/>
      <c r="B17" s="48"/>
      <c r="C17" s="44" t="s">
        <v>23</v>
      </c>
      <c r="D17" s="104">
        <f ca="1">SUM(一般公共预算支出表!E7)</f>
        <v>859193</v>
      </c>
    </row>
    <row r="18" ht="15" customHeight="1" spans="1:4">
      <c r="A18" s="105"/>
      <c r="B18" s="48"/>
      <c r="C18" s="44" t="s">
        <v>24</v>
      </c>
      <c r="D18" s="104"/>
    </row>
    <row r="19" ht="15" customHeight="1" spans="1:4">
      <c r="A19" s="105"/>
      <c r="B19" s="48"/>
      <c r="C19" s="44" t="s">
        <v>25</v>
      </c>
      <c r="D19" s="104"/>
    </row>
    <row r="20" ht="15" customHeight="1" spans="1:4">
      <c r="A20" s="105"/>
      <c r="B20" s="48"/>
      <c r="C20" s="44" t="s">
        <v>26</v>
      </c>
      <c r="D20" s="104"/>
    </row>
    <row r="21" ht="15" customHeight="1" spans="1:4">
      <c r="A21" s="105"/>
      <c r="B21" s="48"/>
      <c r="C21" s="44" t="s">
        <v>27</v>
      </c>
      <c r="D21" s="104"/>
    </row>
    <row r="22" ht="15" customHeight="1" spans="1:4">
      <c r="A22" s="105"/>
      <c r="B22" s="48"/>
      <c r="C22" s="44" t="s">
        <v>28</v>
      </c>
      <c r="D22" s="104"/>
    </row>
    <row r="23" ht="15" customHeight="1" spans="1:4">
      <c r="A23" s="105"/>
      <c r="B23" s="48"/>
      <c r="C23" s="44" t="s">
        <v>29</v>
      </c>
      <c r="D23" s="104"/>
    </row>
    <row r="24" ht="15" customHeight="1" spans="1:4">
      <c r="A24" s="105"/>
      <c r="B24" s="48"/>
      <c r="C24" s="44" t="s">
        <v>30</v>
      </c>
      <c r="D24" s="104"/>
    </row>
    <row r="25" ht="15" customHeight="1" spans="1:4">
      <c r="A25" s="105"/>
      <c r="B25" s="48"/>
      <c r="C25" s="44" t="s">
        <v>31</v>
      </c>
      <c r="D25" s="104"/>
    </row>
    <row r="26" ht="15" customHeight="1" spans="1:4">
      <c r="A26" s="44" t="s">
        <v>32</v>
      </c>
      <c r="B26" s="107">
        <f ca="1">SUM(B6+B9)</f>
        <v>1002763</v>
      </c>
      <c r="C26" s="44" t="s">
        <v>33</v>
      </c>
      <c r="D26" s="42">
        <f ca="1">SUM(D6+D25)</f>
        <v>1002763</v>
      </c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workbookViewId="0">
      <selection activeCell="G15" sqref="G15"/>
    </sheetView>
  </sheetViews>
  <sheetFormatPr defaultColWidth="9" defaultRowHeight="14.25" outlineLevelCol="6"/>
  <cols>
    <col min="1" max="1" width="6.375" style="82" customWidth="1"/>
    <col min="2" max="2" width="8.625" style="82" customWidth="1"/>
    <col min="3" max="3" width="7.875" style="82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ht="33.75" customHeight="1" spans="1:7">
      <c r="A1" s="34" t="s">
        <v>34</v>
      </c>
      <c r="B1" s="34"/>
      <c r="C1" s="34"/>
      <c r="D1" s="34"/>
      <c r="E1" s="34"/>
      <c r="F1" s="34"/>
      <c r="G1" s="34"/>
    </row>
    <row r="2" ht="16.5" customHeight="1" spans="1:7">
      <c r="A2" s="83"/>
      <c r="B2" s="83"/>
      <c r="C2" s="83"/>
      <c r="D2" s="83"/>
      <c r="E2" s="83"/>
      <c r="F2" s="83"/>
      <c r="G2" s="2" t="s">
        <v>35</v>
      </c>
    </row>
    <row r="3" ht="16.5" customHeight="1" spans="1:7">
      <c r="A3" s="55" t="s">
        <v>2</v>
      </c>
      <c r="B3" s="84"/>
      <c r="C3" s="84"/>
      <c r="D3" s="84"/>
      <c r="E3" s="84"/>
      <c r="F3" s="84"/>
      <c r="G3" s="37" t="s">
        <v>3</v>
      </c>
    </row>
    <row r="4" ht="15" customHeight="1" spans="1:7">
      <c r="A4" s="38" t="s">
        <v>36</v>
      </c>
      <c r="B4" s="85"/>
      <c r="C4" s="39"/>
      <c r="D4" s="86"/>
      <c r="E4" s="60" t="s">
        <v>37</v>
      </c>
      <c r="F4" s="60"/>
      <c r="G4" s="60"/>
    </row>
    <row r="5" ht="15" customHeight="1" spans="1:7">
      <c r="A5" s="38" t="s">
        <v>38</v>
      </c>
      <c r="B5" s="85"/>
      <c r="C5" s="39"/>
      <c r="D5" s="60" t="s">
        <v>39</v>
      </c>
      <c r="E5" s="60" t="s">
        <v>40</v>
      </c>
      <c r="F5" s="60" t="s">
        <v>41</v>
      </c>
      <c r="G5" s="60" t="s">
        <v>42</v>
      </c>
    </row>
    <row r="6" s="81" customFormat="1" ht="28.5" customHeight="1" spans="1:7">
      <c r="A6" s="87" t="s">
        <v>43</v>
      </c>
      <c r="B6" s="87" t="s">
        <v>44</v>
      </c>
      <c r="C6" s="87" t="s">
        <v>45</v>
      </c>
      <c r="D6" s="88" t="s">
        <v>46</v>
      </c>
      <c r="E6" s="89" t="s">
        <v>40</v>
      </c>
      <c r="F6" s="89" t="s">
        <v>41</v>
      </c>
      <c r="G6" s="89" t="s">
        <v>42</v>
      </c>
    </row>
    <row r="7" s="81" customFormat="1" ht="16.5" customHeight="1" spans="1:7">
      <c r="A7" s="90" t="s">
        <v>47</v>
      </c>
      <c r="B7" s="90" t="s">
        <v>48</v>
      </c>
      <c r="C7" s="90" t="s">
        <v>49</v>
      </c>
      <c r="D7" s="91" t="s">
        <v>50</v>
      </c>
      <c r="E7" s="42">
        <f ca="1" t="shared" ref="E7:E21" si="0">SUM(F7:G7)</f>
        <v>859193</v>
      </c>
      <c r="F7" s="92">
        <f ca="1">SUM(一般公共预算基本支出表!C8:C13,一般公共预算基本支出表!C16,一般公共预算基本支出表!C17,一般公共预算基本支出表!C44)</f>
        <v>627793</v>
      </c>
      <c r="G7" s="89">
        <v>231400</v>
      </c>
    </row>
    <row r="8" ht="15" customHeight="1" spans="1:7">
      <c r="A8" s="93" t="s">
        <v>51</v>
      </c>
      <c r="B8" s="93" t="s">
        <v>52</v>
      </c>
      <c r="C8" s="93" t="s">
        <v>52</v>
      </c>
      <c r="D8" s="94" t="s">
        <v>53</v>
      </c>
      <c r="E8" s="42">
        <f ca="1" t="shared" si="0"/>
        <v>102550</v>
      </c>
      <c r="F8" s="42">
        <f ca="1">SUM(一般公共预算基本支出表!C14)</f>
        <v>102550</v>
      </c>
      <c r="G8" s="42"/>
    </row>
    <row r="9" ht="15" customHeight="1" spans="1:7">
      <c r="A9" s="93" t="s">
        <v>51</v>
      </c>
      <c r="B9" s="93" t="s">
        <v>52</v>
      </c>
      <c r="C9" s="93" t="s">
        <v>54</v>
      </c>
      <c r="D9" s="94" t="s">
        <v>55</v>
      </c>
      <c r="E9" s="42">
        <f ca="1" t="shared" si="0"/>
        <v>41020</v>
      </c>
      <c r="F9" s="42">
        <f ca="1">SUM(一般公共预算基本支出表!C15)</f>
        <v>41020</v>
      </c>
      <c r="G9" s="42"/>
    </row>
    <row r="10" ht="15" customHeight="1" spans="1:7">
      <c r="A10" s="93"/>
      <c r="B10" s="93"/>
      <c r="C10" s="93"/>
      <c r="D10" s="94"/>
      <c r="E10" s="42">
        <f t="shared" si="0"/>
        <v>0</v>
      </c>
      <c r="F10" s="42"/>
      <c r="G10" s="42"/>
    </row>
    <row r="11" ht="15" customHeight="1" spans="1:7">
      <c r="A11" s="93"/>
      <c r="B11" s="93"/>
      <c r="C11" s="93"/>
      <c r="D11" s="94"/>
      <c r="E11" s="42">
        <f t="shared" si="0"/>
        <v>0</v>
      </c>
      <c r="F11" s="42"/>
      <c r="G11" s="42"/>
    </row>
    <row r="12" ht="15" customHeight="1" spans="1:7">
      <c r="A12" s="93"/>
      <c r="B12" s="93"/>
      <c r="C12" s="93"/>
      <c r="D12" s="94"/>
      <c r="E12" s="42">
        <f t="shared" si="0"/>
        <v>0</v>
      </c>
      <c r="F12" s="42"/>
      <c r="G12" s="42"/>
    </row>
    <row r="13" ht="15" customHeight="1" spans="1:7">
      <c r="A13" s="93"/>
      <c r="B13" s="93"/>
      <c r="C13" s="93"/>
      <c r="D13" s="94"/>
      <c r="E13" s="42">
        <f t="shared" si="0"/>
        <v>0</v>
      </c>
      <c r="F13" s="42"/>
      <c r="G13" s="42"/>
    </row>
    <row r="14" ht="15" customHeight="1" spans="1:7">
      <c r="A14" s="93"/>
      <c r="B14" s="93"/>
      <c r="C14" s="93"/>
      <c r="D14" s="94"/>
      <c r="E14" s="42">
        <f t="shared" si="0"/>
        <v>0</v>
      </c>
      <c r="F14" s="42"/>
      <c r="G14" s="42"/>
    </row>
    <row r="15" ht="15" customHeight="1" spans="1:7">
      <c r="A15" s="93"/>
      <c r="B15" s="93"/>
      <c r="C15" s="93"/>
      <c r="D15" s="94"/>
      <c r="E15" s="42">
        <f t="shared" si="0"/>
        <v>0</v>
      </c>
      <c r="F15" s="42"/>
      <c r="G15" s="42"/>
    </row>
    <row r="16" ht="15" customHeight="1" spans="1:7">
      <c r="A16" s="93"/>
      <c r="B16" s="93"/>
      <c r="C16" s="93"/>
      <c r="D16" s="94"/>
      <c r="E16" s="42">
        <f t="shared" si="0"/>
        <v>0</v>
      </c>
      <c r="F16" s="42"/>
      <c r="G16" s="42"/>
    </row>
    <row r="17" ht="15" customHeight="1" spans="1:7">
      <c r="A17" s="93"/>
      <c r="B17" s="93"/>
      <c r="C17" s="93"/>
      <c r="D17" s="94"/>
      <c r="E17" s="42">
        <f t="shared" si="0"/>
        <v>0</v>
      </c>
      <c r="F17" s="42"/>
      <c r="G17" s="42"/>
    </row>
    <row r="18" ht="15" customHeight="1" spans="1:7">
      <c r="A18" s="93"/>
      <c r="B18" s="93"/>
      <c r="C18" s="93"/>
      <c r="D18" s="94"/>
      <c r="E18" s="42">
        <f t="shared" si="0"/>
        <v>0</v>
      </c>
      <c r="F18" s="42"/>
      <c r="G18" s="42"/>
    </row>
    <row r="19" ht="15" customHeight="1" spans="1:7">
      <c r="A19" s="93"/>
      <c r="B19" s="93"/>
      <c r="C19" s="93"/>
      <c r="D19" s="94"/>
      <c r="E19" s="42">
        <f t="shared" si="0"/>
        <v>0</v>
      </c>
      <c r="F19" s="42"/>
      <c r="G19" s="42"/>
    </row>
    <row r="20" ht="15" customHeight="1" spans="1:7">
      <c r="A20" s="93"/>
      <c r="B20" s="93"/>
      <c r="C20" s="93"/>
      <c r="D20" s="94"/>
      <c r="E20" s="42">
        <f t="shared" si="0"/>
        <v>0</v>
      </c>
      <c r="F20" s="42"/>
      <c r="G20" s="42"/>
    </row>
    <row r="21" ht="15" customHeight="1" spans="1:7">
      <c r="A21" s="93"/>
      <c r="B21" s="93"/>
      <c r="C21" s="93"/>
      <c r="D21" s="94"/>
      <c r="E21" s="42">
        <f t="shared" si="0"/>
        <v>0</v>
      </c>
      <c r="F21" s="42"/>
      <c r="G21" s="42"/>
    </row>
    <row r="22" ht="15" customHeight="1" spans="1:7">
      <c r="A22" s="93"/>
      <c r="B22" s="93"/>
      <c r="C22" s="93"/>
      <c r="D22" s="95" t="s">
        <v>56</v>
      </c>
      <c r="E22" s="96">
        <f ca="1">SUM(E7:E21)</f>
        <v>1002763</v>
      </c>
      <c r="F22" s="96">
        <f ca="1">SUM(F7:F21)</f>
        <v>771363</v>
      </c>
      <c r="G22" s="96">
        <f>SUM(G7:G21)</f>
        <v>231400</v>
      </c>
    </row>
    <row r="23" spans="1:7">
      <c r="A23" s="97"/>
      <c r="B23" s="97"/>
      <c r="C23" s="97"/>
      <c r="D23" s="98"/>
      <c r="E23" s="98"/>
      <c r="F23" s="98"/>
      <c r="G23" s="98"/>
    </row>
    <row r="24" spans="1:7">
      <c r="A24" s="97"/>
      <c r="B24" s="97"/>
      <c r="C24" s="97"/>
      <c r="D24" s="98"/>
      <c r="E24" s="98"/>
      <c r="F24" s="98"/>
      <c r="G24" s="98"/>
    </row>
    <row r="25" spans="1:7">
      <c r="A25" s="97"/>
      <c r="B25" s="97"/>
      <c r="C25" s="97"/>
      <c r="D25" s="98"/>
      <c r="E25" s="98"/>
      <c r="F25" s="98"/>
      <c r="G25" s="98"/>
    </row>
    <row r="26" spans="1:7">
      <c r="A26" s="97"/>
      <c r="B26" s="97"/>
      <c r="C26" s="97"/>
      <c r="D26" s="98"/>
      <c r="E26" s="98"/>
      <c r="F26" s="98"/>
      <c r="G26" s="98"/>
    </row>
    <row r="27" spans="1:7">
      <c r="A27" s="97"/>
      <c r="B27" s="97"/>
      <c r="C27" s="97"/>
      <c r="D27" s="98"/>
      <c r="E27" s="98"/>
      <c r="F27" s="98"/>
      <c r="G27" s="98"/>
    </row>
    <row r="28" spans="1:7">
      <c r="A28" s="97"/>
      <c r="B28" s="97"/>
      <c r="C28" s="97"/>
      <c r="D28" s="98"/>
      <c r="E28" s="98"/>
      <c r="F28" s="98"/>
      <c r="G28" s="98"/>
    </row>
    <row r="29" spans="1:7">
      <c r="A29" s="97"/>
      <c r="B29" s="97"/>
      <c r="C29" s="97"/>
      <c r="D29" s="98"/>
      <c r="E29" s="98"/>
      <c r="F29" s="98"/>
      <c r="G29" s="98"/>
    </row>
    <row r="30" spans="1:7">
      <c r="A30" s="97"/>
      <c r="B30" s="97"/>
      <c r="C30" s="97"/>
      <c r="D30" s="98"/>
      <c r="E30" s="98"/>
      <c r="F30" s="98"/>
      <c r="G30" s="98"/>
    </row>
    <row r="31" spans="1:7">
      <c r="A31" s="97"/>
      <c r="B31" s="97"/>
      <c r="C31" s="97"/>
      <c r="D31" s="98"/>
      <c r="E31" s="98"/>
      <c r="F31" s="98"/>
      <c r="G31" s="98"/>
    </row>
    <row r="32" spans="1:7">
      <c r="A32" s="97"/>
      <c r="B32" s="97"/>
      <c r="C32" s="97"/>
      <c r="D32" s="98"/>
      <c r="E32" s="98"/>
      <c r="F32" s="98"/>
      <c r="G32" s="98"/>
    </row>
    <row r="33" spans="1:7">
      <c r="A33" s="97"/>
      <c r="B33" s="97"/>
      <c r="C33" s="97"/>
      <c r="D33" s="98"/>
      <c r="E33" s="98"/>
      <c r="F33" s="98"/>
      <c r="G33" s="98"/>
    </row>
    <row r="34" spans="1:7">
      <c r="A34" s="97"/>
      <c r="B34" s="97"/>
      <c r="C34" s="97"/>
      <c r="D34" s="98"/>
      <c r="E34" s="98"/>
      <c r="F34" s="98"/>
      <c r="G34" s="98"/>
    </row>
    <row r="35" spans="1:7">
      <c r="A35" s="97"/>
      <c r="B35" s="97"/>
      <c r="C35" s="97"/>
      <c r="D35" s="98"/>
      <c r="E35" s="98"/>
      <c r="F35" s="98"/>
      <c r="G35" s="98"/>
    </row>
    <row r="36" spans="1:7">
      <c r="A36" s="97"/>
      <c r="B36" s="97"/>
      <c r="C36" s="97"/>
      <c r="D36" s="98"/>
      <c r="E36" s="98"/>
      <c r="F36" s="98"/>
      <c r="G36" s="98"/>
    </row>
    <row r="37" spans="1:7">
      <c r="A37" s="97"/>
      <c r="B37" s="97"/>
      <c r="C37" s="97"/>
      <c r="D37" s="98"/>
      <c r="E37" s="98"/>
      <c r="F37" s="98"/>
      <c r="G37" s="98"/>
    </row>
    <row r="38" spans="1:7">
      <c r="A38" s="97"/>
      <c r="B38" s="97"/>
      <c r="C38" s="97"/>
      <c r="D38" s="98"/>
      <c r="E38" s="98"/>
      <c r="F38" s="98"/>
      <c r="G38" s="98"/>
    </row>
    <row r="39" spans="1:7">
      <c r="A39" s="97"/>
      <c r="B39" s="97"/>
      <c r="C39" s="97"/>
      <c r="D39" s="98"/>
      <c r="E39" s="98"/>
      <c r="F39" s="98"/>
      <c r="G39" s="98"/>
    </row>
    <row r="40" spans="1:7">
      <c r="A40" s="97"/>
      <c r="B40" s="97"/>
      <c r="C40" s="97"/>
      <c r="D40" s="98"/>
      <c r="E40" s="98"/>
      <c r="F40" s="98"/>
      <c r="G40" s="98"/>
    </row>
    <row r="41" spans="1:7">
      <c r="A41" s="97"/>
      <c r="B41" s="97"/>
      <c r="C41" s="97"/>
      <c r="D41" s="98"/>
      <c r="E41" s="98"/>
      <c r="F41" s="98"/>
      <c r="G41" s="98"/>
    </row>
    <row r="42" spans="1:7">
      <c r="A42" s="97"/>
      <c r="B42" s="97"/>
      <c r="C42" s="97"/>
      <c r="D42" s="98"/>
      <c r="E42" s="98"/>
      <c r="F42" s="98"/>
      <c r="G42" s="98"/>
    </row>
    <row r="43" spans="1:7">
      <c r="A43" s="97"/>
      <c r="B43" s="97"/>
      <c r="C43" s="97"/>
      <c r="D43" s="98"/>
      <c r="E43" s="98"/>
      <c r="F43" s="98"/>
      <c r="G43" s="98"/>
    </row>
  </sheetData>
  <sheetProtection formatCells="0" formatColumns="0" formatRows="0"/>
  <mergeCells count="4">
    <mergeCell ref="A1:G1"/>
    <mergeCell ref="A4:C4"/>
    <mergeCell ref="E4:G4"/>
    <mergeCell ref="A5:C5"/>
  </mergeCells>
  <pageMargins left="1.5" right="0.75" top="1" bottom="1" header="0.5" footer="0.5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showGridLines="0" showZeros="0" topLeftCell="A25" workbookViewId="0">
      <selection activeCell="A3" sqref="A3"/>
    </sheetView>
  </sheetViews>
  <sheetFormatPr defaultColWidth="9" defaultRowHeight="14.25" outlineLevelCol="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ht="24.75" customHeight="1" spans="1:6">
      <c r="A1" s="68" t="s">
        <v>57</v>
      </c>
      <c r="B1" s="68"/>
      <c r="C1" s="68"/>
      <c r="D1" s="68"/>
      <c r="E1" s="68"/>
      <c r="F1" s="68"/>
    </row>
    <row r="2" customHeight="1" spans="1:6">
      <c r="A2" s="68"/>
      <c r="B2" s="68"/>
      <c r="C2" s="68"/>
      <c r="D2" s="68"/>
      <c r="E2" s="68"/>
      <c r="F2" s="69" t="s">
        <v>58</v>
      </c>
    </row>
    <row r="3" ht="17.25" customHeight="1" spans="1:6">
      <c r="A3" s="70" t="s">
        <v>59</v>
      </c>
      <c r="F3" s="69" t="s">
        <v>3</v>
      </c>
    </row>
    <row r="4" ht="15" customHeight="1" spans="1:6">
      <c r="A4" s="5" t="s">
        <v>60</v>
      </c>
      <c r="B4" s="7"/>
      <c r="C4" s="5" t="s">
        <v>41</v>
      </c>
      <c r="D4" s="6"/>
      <c r="E4" s="6"/>
      <c r="F4" s="7"/>
    </row>
    <row r="5" ht="27" customHeight="1" spans="1:6">
      <c r="A5" s="26" t="s">
        <v>38</v>
      </c>
      <c r="B5" s="26" t="s">
        <v>39</v>
      </c>
      <c r="C5" s="26" t="s">
        <v>56</v>
      </c>
      <c r="D5" s="26" t="s">
        <v>61</v>
      </c>
      <c r="E5" s="26" t="s">
        <v>62</v>
      </c>
      <c r="F5" s="26" t="s">
        <v>63</v>
      </c>
    </row>
    <row r="6" ht="15" customHeight="1" spans="1:6">
      <c r="A6" s="71" t="s">
        <v>64</v>
      </c>
      <c r="B6" s="71" t="s">
        <v>64</v>
      </c>
      <c r="C6" s="71" t="s">
        <v>65</v>
      </c>
      <c r="D6" s="71" t="s">
        <v>66</v>
      </c>
      <c r="E6" s="71" t="s">
        <v>67</v>
      </c>
      <c r="F6" s="71" t="s">
        <v>67</v>
      </c>
    </row>
    <row r="7" ht="15" customHeight="1" spans="1:6">
      <c r="A7" s="72" t="s">
        <v>68</v>
      </c>
      <c r="B7" s="72" t="s">
        <v>61</v>
      </c>
      <c r="C7" s="73">
        <f>SUM(D7:F7)</f>
        <v>638126</v>
      </c>
      <c r="D7" s="74">
        <f>SUM(D8:D16)</f>
        <v>638126</v>
      </c>
      <c r="E7" s="74"/>
      <c r="F7" s="74"/>
    </row>
    <row r="8" ht="15" customHeight="1" spans="1:6">
      <c r="A8" s="75" t="s">
        <v>69</v>
      </c>
      <c r="B8" s="75" t="s">
        <v>70</v>
      </c>
      <c r="C8" s="73">
        <f>SUM(D8:F8)</f>
        <v>283116</v>
      </c>
      <c r="D8" s="74">
        <v>283116</v>
      </c>
      <c r="E8" s="74"/>
      <c r="F8" s="74"/>
    </row>
    <row r="9" ht="15" customHeight="1" spans="1:6">
      <c r="A9" s="75" t="s">
        <v>71</v>
      </c>
      <c r="B9" s="76" t="s">
        <v>72</v>
      </c>
      <c r="C9" s="73">
        <f>SUM(D9:F9)</f>
        <v>188400</v>
      </c>
      <c r="D9" s="74">
        <f>259200-70800</f>
        <v>188400</v>
      </c>
      <c r="E9" s="74"/>
      <c r="F9" s="74"/>
    </row>
    <row r="10" ht="15" customHeight="1" spans="1:6">
      <c r="A10" s="75" t="s">
        <v>73</v>
      </c>
      <c r="B10" s="76" t="s">
        <v>74</v>
      </c>
      <c r="C10" s="73">
        <f>SUM(D10:F10)</f>
        <v>0</v>
      </c>
      <c r="D10" s="74"/>
      <c r="E10" s="74"/>
      <c r="F10" s="74"/>
    </row>
    <row r="11" ht="15" customHeight="1" spans="1:6">
      <c r="A11" s="75" t="s">
        <v>75</v>
      </c>
      <c r="B11" s="76" t="s">
        <v>76</v>
      </c>
      <c r="C11" s="73"/>
      <c r="D11" s="74"/>
      <c r="E11" s="74"/>
      <c r="F11" s="74"/>
    </row>
    <row r="12" ht="15" customHeight="1" spans="1:6">
      <c r="A12" s="75" t="s">
        <v>77</v>
      </c>
      <c r="B12" s="76" t="s">
        <v>78</v>
      </c>
      <c r="C12" s="73">
        <f t="shared" ref="C12:C44" si="0">SUM(D12:F12)</f>
        <v>0</v>
      </c>
      <c r="D12" s="74"/>
      <c r="E12" s="74"/>
      <c r="F12" s="74"/>
    </row>
    <row r="13" ht="15" customHeight="1" spans="1:6">
      <c r="A13" s="75" t="s">
        <v>79</v>
      </c>
      <c r="B13" s="76" t="s">
        <v>80</v>
      </c>
      <c r="C13" s="73">
        <f t="shared" si="0"/>
        <v>0</v>
      </c>
      <c r="D13" s="74"/>
      <c r="E13" s="74"/>
      <c r="F13" s="74"/>
    </row>
    <row r="14" ht="15" customHeight="1" spans="1:6">
      <c r="A14" s="75" t="s">
        <v>81</v>
      </c>
      <c r="B14" s="76" t="s">
        <v>82</v>
      </c>
      <c r="C14" s="73">
        <f t="shared" si="0"/>
        <v>102550</v>
      </c>
      <c r="D14" s="74">
        <v>102550</v>
      </c>
      <c r="E14" s="74"/>
      <c r="F14" s="74"/>
    </row>
    <row r="15" ht="15" customHeight="1" spans="1:6">
      <c r="A15" s="75" t="s">
        <v>83</v>
      </c>
      <c r="B15" s="76" t="s">
        <v>84</v>
      </c>
      <c r="C15" s="73">
        <f t="shared" si="0"/>
        <v>41020</v>
      </c>
      <c r="D15" s="74">
        <v>41020</v>
      </c>
      <c r="E15" s="74"/>
      <c r="F15" s="74"/>
    </row>
    <row r="16" ht="15" customHeight="1" spans="1:6">
      <c r="A16" s="75" t="s">
        <v>85</v>
      </c>
      <c r="B16" s="76" t="s">
        <v>86</v>
      </c>
      <c r="C16" s="73">
        <f t="shared" si="0"/>
        <v>23040</v>
      </c>
      <c r="D16" s="74">
        <v>23040</v>
      </c>
      <c r="E16" s="74"/>
      <c r="F16" s="74"/>
    </row>
    <row r="17" ht="15" customHeight="1" spans="1:6">
      <c r="A17" s="77" t="s">
        <v>87</v>
      </c>
      <c r="B17" s="78" t="s">
        <v>62</v>
      </c>
      <c r="C17" s="73">
        <f t="shared" si="0"/>
        <v>125197</v>
      </c>
      <c r="D17" s="74"/>
      <c r="E17" s="74">
        <f>SUM(E18:E43)</f>
        <v>125197</v>
      </c>
      <c r="F17" s="74"/>
    </row>
    <row r="18" ht="15" customHeight="1" spans="1:6">
      <c r="A18" s="79">
        <v>30201</v>
      </c>
      <c r="B18" s="76" t="s">
        <v>88</v>
      </c>
      <c r="C18" s="73">
        <f t="shared" si="0"/>
        <v>10000</v>
      </c>
      <c r="D18" s="74"/>
      <c r="E18" s="74">
        <v>10000</v>
      </c>
      <c r="F18" s="74"/>
    </row>
    <row r="19" ht="15" customHeight="1" spans="1:6">
      <c r="A19" s="79">
        <v>30202</v>
      </c>
      <c r="B19" s="76" t="s">
        <v>89</v>
      </c>
      <c r="C19" s="73">
        <f t="shared" si="0"/>
        <v>0</v>
      </c>
      <c r="D19" s="74"/>
      <c r="E19" s="74"/>
      <c r="F19" s="74"/>
    </row>
    <row r="20" ht="15" customHeight="1" spans="1:6">
      <c r="A20" s="79">
        <v>30203</v>
      </c>
      <c r="B20" s="76" t="s">
        <v>90</v>
      </c>
      <c r="C20" s="73">
        <f t="shared" si="0"/>
        <v>0</v>
      </c>
      <c r="D20" s="74"/>
      <c r="E20" s="74"/>
      <c r="F20" s="74"/>
    </row>
    <row r="21" ht="15" customHeight="1" spans="1:6">
      <c r="A21" s="79">
        <v>30204</v>
      </c>
      <c r="B21" s="76" t="s">
        <v>91</v>
      </c>
      <c r="C21" s="73">
        <f t="shared" si="0"/>
        <v>0</v>
      </c>
      <c r="D21" s="74"/>
      <c r="E21" s="74"/>
      <c r="F21" s="74"/>
    </row>
    <row r="22" ht="15" customHeight="1" spans="1:6">
      <c r="A22" s="79">
        <v>30205</v>
      </c>
      <c r="B22" s="76" t="s">
        <v>92</v>
      </c>
      <c r="C22" s="73">
        <f t="shared" si="0"/>
        <v>0</v>
      </c>
      <c r="D22" s="74"/>
      <c r="E22" s="74"/>
      <c r="F22" s="74"/>
    </row>
    <row r="23" ht="15" customHeight="1" spans="1:6">
      <c r="A23" s="79">
        <v>30206</v>
      </c>
      <c r="B23" s="76" t="s">
        <v>93</v>
      </c>
      <c r="C23" s="73">
        <f t="shared" si="0"/>
        <v>0</v>
      </c>
      <c r="D23" s="74"/>
      <c r="E23" s="74"/>
      <c r="F23" s="74"/>
    </row>
    <row r="24" ht="15" customHeight="1" spans="1:6">
      <c r="A24" s="79">
        <v>30207</v>
      </c>
      <c r="B24" s="76" t="s">
        <v>94</v>
      </c>
      <c r="C24" s="73">
        <f t="shared" si="0"/>
        <v>1000</v>
      </c>
      <c r="D24" s="74"/>
      <c r="E24" s="74">
        <v>1000</v>
      </c>
      <c r="F24" s="74"/>
    </row>
    <row r="25" ht="15" customHeight="1" spans="1:6">
      <c r="A25" s="79">
        <v>30208</v>
      </c>
      <c r="B25" s="76" t="s">
        <v>95</v>
      </c>
      <c r="C25" s="73">
        <f t="shared" si="0"/>
        <v>0</v>
      </c>
      <c r="D25" s="74"/>
      <c r="E25" s="74"/>
      <c r="F25" s="74"/>
    </row>
    <row r="26" ht="15" customHeight="1" spans="1:6">
      <c r="A26" s="79">
        <v>30209</v>
      </c>
      <c r="B26" s="76" t="s">
        <v>96</v>
      </c>
      <c r="C26" s="73">
        <f t="shared" si="0"/>
        <v>0</v>
      </c>
      <c r="D26" s="74"/>
      <c r="E26" s="74"/>
      <c r="F26" s="74"/>
    </row>
    <row r="27" ht="15" customHeight="1" spans="1:6">
      <c r="A27" s="79">
        <v>30211</v>
      </c>
      <c r="B27" s="76" t="s">
        <v>97</v>
      </c>
      <c r="C27" s="73">
        <f t="shared" si="0"/>
        <v>10000</v>
      </c>
      <c r="D27" s="74"/>
      <c r="E27" s="74">
        <v>10000</v>
      </c>
      <c r="F27" s="74"/>
    </row>
    <row r="28" ht="15" customHeight="1" spans="1:6">
      <c r="A28" s="79">
        <v>30212</v>
      </c>
      <c r="B28" s="76" t="s">
        <v>98</v>
      </c>
      <c r="C28" s="73">
        <f t="shared" si="0"/>
        <v>0</v>
      </c>
      <c r="D28" s="74"/>
      <c r="E28" s="74"/>
      <c r="F28" s="74"/>
    </row>
    <row r="29" ht="15" customHeight="1" spans="1:6">
      <c r="A29" s="79">
        <v>30213</v>
      </c>
      <c r="B29" s="76" t="s">
        <v>99</v>
      </c>
      <c r="C29" s="73">
        <f t="shared" si="0"/>
        <v>0</v>
      </c>
      <c r="D29" s="74"/>
      <c r="E29" s="74"/>
      <c r="F29" s="74"/>
    </row>
    <row r="30" ht="15" customHeight="1" spans="1:6">
      <c r="A30" s="79">
        <v>30214</v>
      </c>
      <c r="B30" s="76" t="s">
        <v>100</v>
      </c>
      <c r="C30" s="73">
        <f t="shared" si="0"/>
        <v>0</v>
      </c>
      <c r="D30" s="74"/>
      <c r="E30" s="74"/>
      <c r="F30" s="74"/>
    </row>
    <row r="31" ht="15" customHeight="1" spans="1:6">
      <c r="A31" s="79">
        <v>30215</v>
      </c>
      <c r="B31" s="76" t="s">
        <v>101</v>
      </c>
      <c r="C31" s="73">
        <f t="shared" si="0"/>
        <v>0</v>
      </c>
      <c r="D31" s="74"/>
      <c r="E31" s="74"/>
      <c r="F31" s="74"/>
    </row>
    <row r="32" ht="15" customHeight="1" spans="1:6">
      <c r="A32" s="79">
        <v>30216</v>
      </c>
      <c r="B32" s="76" t="s">
        <v>102</v>
      </c>
      <c r="C32" s="73">
        <f t="shared" si="0"/>
        <v>0</v>
      </c>
      <c r="D32" s="74"/>
      <c r="E32" s="74"/>
      <c r="F32" s="74"/>
    </row>
    <row r="33" ht="15" customHeight="1" spans="1:6">
      <c r="A33" s="79">
        <v>30217</v>
      </c>
      <c r="B33" s="76" t="s">
        <v>103</v>
      </c>
      <c r="C33" s="73">
        <f t="shared" si="0"/>
        <v>20000</v>
      </c>
      <c r="D33" s="74"/>
      <c r="E33" s="74">
        <v>20000</v>
      </c>
      <c r="F33" s="74"/>
    </row>
    <row r="34" ht="15" customHeight="1" spans="1:6">
      <c r="A34" s="79">
        <v>30218</v>
      </c>
      <c r="B34" s="76" t="s">
        <v>104</v>
      </c>
      <c r="C34" s="73">
        <f t="shared" si="0"/>
        <v>0</v>
      </c>
      <c r="D34" s="74"/>
      <c r="E34" s="74"/>
      <c r="F34" s="74"/>
    </row>
    <row r="35" ht="15" customHeight="1" spans="1:6">
      <c r="A35" s="79">
        <v>30224</v>
      </c>
      <c r="B35" s="76" t="s">
        <v>105</v>
      </c>
      <c r="C35" s="73">
        <f t="shared" si="0"/>
        <v>0</v>
      </c>
      <c r="D35" s="74"/>
      <c r="E35" s="74"/>
      <c r="F35" s="74"/>
    </row>
    <row r="36" ht="15" customHeight="1" spans="1:6">
      <c r="A36" s="79">
        <v>30225</v>
      </c>
      <c r="B36" s="76" t="s">
        <v>106</v>
      </c>
      <c r="C36" s="73">
        <f t="shared" si="0"/>
        <v>0</v>
      </c>
      <c r="D36" s="74"/>
      <c r="E36" s="74"/>
      <c r="F36" s="74"/>
    </row>
    <row r="37" ht="15" customHeight="1" spans="1:6">
      <c r="A37" s="79">
        <v>30226</v>
      </c>
      <c r="B37" s="76" t="s">
        <v>107</v>
      </c>
      <c r="C37" s="73">
        <f t="shared" si="0"/>
        <v>0</v>
      </c>
      <c r="D37" s="74"/>
      <c r="E37" s="74"/>
      <c r="F37" s="74"/>
    </row>
    <row r="38" ht="15" customHeight="1" spans="1:6">
      <c r="A38" s="79">
        <v>30227</v>
      </c>
      <c r="B38" s="76" t="s">
        <v>108</v>
      </c>
      <c r="C38" s="73">
        <f t="shared" si="0"/>
        <v>0</v>
      </c>
      <c r="D38" s="74"/>
      <c r="E38" s="74"/>
      <c r="F38" s="74"/>
    </row>
    <row r="39" ht="15" customHeight="1" spans="1:6">
      <c r="A39" s="79">
        <v>30228</v>
      </c>
      <c r="B39" s="76" t="s">
        <v>109</v>
      </c>
      <c r="C39" s="73">
        <f t="shared" si="0"/>
        <v>3397</v>
      </c>
      <c r="D39" s="74"/>
      <c r="E39" s="74">
        <v>3397</v>
      </c>
      <c r="F39" s="74"/>
    </row>
    <row r="40" ht="15" customHeight="1" spans="1:6">
      <c r="A40" s="79">
        <v>30229</v>
      </c>
      <c r="B40" s="76" t="s">
        <v>110</v>
      </c>
      <c r="C40" s="73">
        <f t="shared" si="0"/>
        <v>0</v>
      </c>
      <c r="D40" s="74"/>
      <c r="E40" s="74"/>
      <c r="F40" s="74"/>
    </row>
    <row r="41" ht="15" customHeight="1" spans="1:6">
      <c r="A41" s="79">
        <v>30231</v>
      </c>
      <c r="B41" s="76" t="s">
        <v>111</v>
      </c>
      <c r="C41" s="73">
        <f t="shared" si="0"/>
        <v>10000</v>
      </c>
      <c r="D41" s="74"/>
      <c r="E41" s="74">
        <v>10000</v>
      </c>
      <c r="F41" s="74"/>
    </row>
    <row r="42" ht="15" customHeight="1" spans="1:6">
      <c r="A42" s="79">
        <v>30239</v>
      </c>
      <c r="B42" s="76" t="s">
        <v>112</v>
      </c>
      <c r="C42" s="73">
        <f t="shared" si="0"/>
        <v>70800</v>
      </c>
      <c r="D42" s="74"/>
      <c r="E42" s="74">
        <v>70800</v>
      </c>
      <c r="F42" s="74"/>
    </row>
    <row r="43" ht="15" customHeight="1" spans="1:6">
      <c r="A43" s="79">
        <v>30299</v>
      </c>
      <c r="B43" s="76" t="s">
        <v>113</v>
      </c>
      <c r="C43" s="73">
        <f t="shared" si="0"/>
        <v>0</v>
      </c>
      <c r="D43" s="74"/>
      <c r="E43" s="74"/>
      <c r="F43" s="74"/>
    </row>
    <row r="44" ht="15" customHeight="1" spans="1:6">
      <c r="A44" s="80">
        <v>303</v>
      </c>
      <c r="B44" s="78" t="s">
        <v>63</v>
      </c>
      <c r="C44" s="73">
        <f t="shared" si="0"/>
        <v>8040</v>
      </c>
      <c r="D44" s="74"/>
      <c r="E44" s="74"/>
      <c r="F44" s="74">
        <f>SUM(F45:F56)</f>
        <v>8040</v>
      </c>
    </row>
    <row r="45" ht="15" customHeight="1" spans="1:6">
      <c r="A45" s="79">
        <v>30301</v>
      </c>
      <c r="B45" s="76" t="s">
        <v>114</v>
      </c>
      <c r="C45" s="73">
        <f t="shared" ref="C45:C56" si="1">SUM(D45:F45)</f>
        <v>0</v>
      </c>
      <c r="D45" s="74"/>
      <c r="E45" s="74"/>
      <c r="F45" s="74"/>
    </row>
    <row r="46" ht="15" customHeight="1" spans="1:6">
      <c r="A46" s="79">
        <v>30302</v>
      </c>
      <c r="B46" s="76" t="s">
        <v>115</v>
      </c>
      <c r="C46" s="73">
        <f t="shared" si="1"/>
        <v>0</v>
      </c>
      <c r="D46" s="74"/>
      <c r="E46" s="74"/>
      <c r="F46" s="74"/>
    </row>
    <row r="47" ht="15" customHeight="1" spans="1:6">
      <c r="A47" s="79">
        <v>30303</v>
      </c>
      <c r="B47" s="76" t="s">
        <v>116</v>
      </c>
      <c r="C47" s="73">
        <f t="shared" si="1"/>
        <v>0</v>
      </c>
      <c r="D47" s="74"/>
      <c r="E47" s="74"/>
      <c r="F47" s="74"/>
    </row>
    <row r="48" ht="15" customHeight="1" spans="1:6">
      <c r="A48" s="79">
        <v>30304</v>
      </c>
      <c r="B48" s="76" t="s">
        <v>117</v>
      </c>
      <c r="C48" s="73">
        <f t="shared" si="1"/>
        <v>8040</v>
      </c>
      <c r="D48" s="74"/>
      <c r="E48" s="74"/>
      <c r="F48" s="74">
        <v>8040</v>
      </c>
    </row>
    <row r="49" ht="15" customHeight="1" spans="1:6">
      <c r="A49" s="79">
        <v>30305</v>
      </c>
      <c r="B49" s="76" t="s">
        <v>118</v>
      </c>
      <c r="C49" s="73">
        <f t="shared" si="1"/>
        <v>0</v>
      </c>
      <c r="D49" s="74"/>
      <c r="E49" s="74"/>
      <c r="F49" s="74"/>
    </row>
    <row r="50" ht="15" customHeight="1" spans="1:6">
      <c r="A50" s="79">
        <v>30307</v>
      </c>
      <c r="B50" s="76" t="s">
        <v>119</v>
      </c>
      <c r="C50" s="73">
        <f t="shared" si="1"/>
        <v>0</v>
      </c>
      <c r="D50" s="74"/>
      <c r="E50" s="74"/>
      <c r="F50" s="74"/>
    </row>
    <row r="51" ht="15" customHeight="1" spans="1:6">
      <c r="A51" s="79">
        <v>30308</v>
      </c>
      <c r="B51" s="76" t="s">
        <v>120</v>
      </c>
      <c r="C51" s="73">
        <f t="shared" si="1"/>
        <v>0</v>
      </c>
      <c r="D51" s="74"/>
      <c r="E51" s="74"/>
      <c r="F51" s="74"/>
    </row>
    <row r="52" ht="15" customHeight="1" spans="1:6">
      <c r="A52" s="79">
        <v>30309</v>
      </c>
      <c r="B52" s="76" t="s">
        <v>121</v>
      </c>
      <c r="C52" s="73">
        <f t="shared" si="1"/>
        <v>0</v>
      </c>
      <c r="D52" s="74"/>
      <c r="E52" s="74"/>
      <c r="F52" s="74"/>
    </row>
    <row r="53" ht="15" customHeight="1" spans="1:6">
      <c r="A53" s="79">
        <v>30310</v>
      </c>
      <c r="B53" s="76" t="s">
        <v>122</v>
      </c>
      <c r="C53" s="73">
        <f t="shared" si="1"/>
        <v>0</v>
      </c>
      <c r="D53" s="74"/>
      <c r="E53" s="74"/>
      <c r="F53" s="74"/>
    </row>
    <row r="54" ht="15" customHeight="1" spans="1:6">
      <c r="A54" s="79">
        <v>30311</v>
      </c>
      <c r="B54" s="76" t="s">
        <v>123</v>
      </c>
      <c r="C54" s="73">
        <f t="shared" si="1"/>
        <v>0</v>
      </c>
      <c r="D54" s="74"/>
      <c r="E54" s="74"/>
      <c r="F54" s="74"/>
    </row>
    <row r="55" ht="15" customHeight="1" spans="1:6">
      <c r="A55" s="79" t="s">
        <v>124</v>
      </c>
      <c r="B55" s="76"/>
      <c r="C55" s="73">
        <f t="shared" si="1"/>
        <v>0</v>
      </c>
      <c r="D55" s="74"/>
      <c r="E55" s="74"/>
      <c r="F55" s="74"/>
    </row>
    <row r="56" ht="15" customHeight="1" spans="1:6">
      <c r="A56" s="79">
        <v>30399</v>
      </c>
      <c r="B56" s="76" t="s">
        <v>125</v>
      </c>
      <c r="C56" s="73">
        <f t="shared" si="1"/>
        <v>0</v>
      </c>
      <c r="D56" s="74"/>
      <c r="E56" s="74"/>
      <c r="F56" s="74"/>
    </row>
    <row r="57" ht="15" customHeight="1" spans="1:6">
      <c r="A57" s="78"/>
      <c r="B57" s="78" t="s">
        <v>56</v>
      </c>
      <c r="C57" s="73">
        <f>SUM(C7+C17+C44)</f>
        <v>771363</v>
      </c>
      <c r="D57" s="74">
        <f>SUM(D7+D17+D44)</f>
        <v>638126</v>
      </c>
      <c r="E57" s="74">
        <f>SUM(E7+E17+E44)</f>
        <v>125197</v>
      </c>
      <c r="F57" s="74">
        <f>SUM(F7+F17+F44)</f>
        <v>8040</v>
      </c>
    </row>
  </sheetData>
  <sheetProtection formatCells="0" formatColumns="0" formatRows="0"/>
  <mergeCells count="3">
    <mergeCell ref="A1:F1"/>
    <mergeCell ref="A4:B4"/>
    <mergeCell ref="C4:F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C5" sqref="C5:E5"/>
    </sheetView>
  </sheetViews>
  <sheetFormatPr defaultColWidth="9" defaultRowHeight="14.25" outlineLevelCol="5"/>
  <cols>
    <col min="1" max="1" width="13.25" customWidth="1"/>
    <col min="2" max="2" width="14" customWidth="1"/>
    <col min="3" max="3" width="13.125" customWidth="1"/>
    <col min="4" max="5" width="14.625" customWidth="1"/>
    <col min="6" max="6" width="16.875" customWidth="1"/>
  </cols>
  <sheetData>
    <row r="1" ht="36.75" customHeight="1" spans="1:6">
      <c r="A1" s="34" t="s">
        <v>126</v>
      </c>
      <c r="B1" s="34"/>
      <c r="C1" s="34"/>
      <c r="D1" s="34"/>
      <c r="E1" s="34"/>
      <c r="F1" s="34"/>
    </row>
    <row r="2" ht="18" customHeight="1" spans="1:6">
      <c r="A2" s="34"/>
      <c r="B2" s="34"/>
      <c r="C2" s="34"/>
      <c r="D2" s="34"/>
      <c r="E2" s="34"/>
      <c r="F2" s="2" t="s">
        <v>127</v>
      </c>
    </row>
    <row r="3" ht="18.75" customHeight="1" spans="1:6">
      <c r="A3" s="55" t="s">
        <v>2</v>
      </c>
      <c r="B3" s="36"/>
      <c r="C3" s="36"/>
      <c r="D3" s="36"/>
      <c r="E3" s="36"/>
      <c r="F3" s="37" t="s">
        <v>3</v>
      </c>
    </row>
    <row r="4" ht="30" customHeight="1" spans="1:6">
      <c r="A4" s="56" t="s">
        <v>37</v>
      </c>
      <c r="B4" s="57"/>
      <c r="C4" s="57"/>
      <c r="D4" s="57"/>
      <c r="E4" s="57"/>
      <c r="F4" s="58"/>
    </row>
    <row r="5" ht="30" customHeight="1" spans="1:6">
      <c r="A5" s="59" t="s">
        <v>56</v>
      </c>
      <c r="B5" s="59" t="s">
        <v>128</v>
      </c>
      <c r="C5" s="60" t="s">
        <v>129</v>
      </c>
      <c r="D5" s="60"/>
      <c r="E5" s="60"/>
      <c r="F5" s="59" t="s">
        <v>103</v>
      </c>
    </row>
    <row r="6" ht="30" customHeight="1" spans="1:6">
      <c r="A6" s="61"/>
      <c r="B6" s="61"/>
      <c r="C6" s="59" t="s">
        <v>40</v>
      </c>
      <c r="D6" s="61" t="s">
        <v>130</v>
      </c>
      <c r="E6" s="59" t="s">
        <v>131</v>
      </c>
      <c r="F6" s="61"/>
    </row>
    <row r="7" ht="30" customHeight="1" spans="1:6">
      <c r="A7" s="62">
        <f ca="1">SUM(B7+C7+F7)</f>
        <v>30000</v>
      </c>
      <c r="B7" s="62">
        <f ca="1">SUM(一般公共预算基本支出表!C28)</f>
        <v>0</v>
      </c>
      <c r="C7" s="63">
        <f ca="1">SUM(D7:E7)</f>
        <v>10000</v>
      </c>
      <c r="D7" s="62"/>
      <c r="E7" s="63">
        <f ca="1">SUM(一般公共预算基本支出表!C41)</f>
        <v>10000</v>
      </c>
      <c r="F7" s="62">
        <f ca="1">SUM(一般公共预算基本支出表!C33)</f>
        <v>20000</v>
      </c>
    </row>
    <row r="8" ht="30" customHeight="1" spans="1:6">
      <c r="A8" s="64"/>
      <c r="B8" s="64"/>
      <c r="C8" s="64"/>
      <c r="D8" s="64"/>
      <c r="E8" s="64"/>
      <c r="F8" s="64"/>
    </row>
    <row r="9" ht="30" customHeight="1" spans="1:6">
      <c r="A9" s="65" t="s">
        <v>132</v>
      </c>
      <c r="B9" s="65"/>
      <c r="C9" s="65"/>
      <c r="D9" s="65"/>
      <c r="E9" s="65"/>
      <c r="F9" s="65"/>
    </row>
    <row r="10" ht="30" customHeight="1" spans="1:6">
      <c r="A10" s="66"/>
      <c r="B10" s="66"/>
      <c r="C10" s="66"/>
      <c r="D10" s="66"/>
      <c r="E10" s="66"/>
      <c r="F10" s="66"/>
    </row>
    <row r="11" spans="1:3">
      <c r="A11" s="67"/>
      <c r="B11" s="67"/>
      <c r="C11" s="67"/>
    </row>
  </sheetData>
  <sheetProtection formatCells="0" formatColumns="0" formatRows="0"/>
  <mergeCells count="7">
    <mergeCell ref="A1:F1"/>
    <mergeCell ref="A4:F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workbookViewId="0">
      <selection activeCell="A1" sqref="A1:E15"/>
    </sheetView>
  </sheetViews>
  <sheetFormatPr defaultColWidth="9" defaultRowHeight="14.25" outlineLevelCol="4"/>
  <cols>
    <col min="1" max="1" width="14.75" customWidth="1"/>
    <col min="2" max="2" width="18.25" customWidth="1"/>
    <col min="3" max="3" width="11" customWidth="1"/>
    <col min="4" max="4" width="18.875" customWidth="1"/>
    <col min="5" max="5" width="20.875" customWidth="1"/>
  </cols>
  <sheetData>
    <row r="1" ht="25.5" spans="1:5">
      <c r="A1" s="34" t="s">
        <v>133</v>
      </c>
      <c r="B1" s="34"/>
      <c r="C1" s="34"/>
      <c r="D1" s="34"/>
      <c r="E1" s="34"/>
    </row>
    <row r="2" ht="16.5" customHeight="1" spans="1:5">
      <c r="A2" s="34"/>
      <c r="B2" s="34"/>
      <c r="C2" s="34"/>
      <c r="D2" s="34"/>
      <c r="E2" s="2" t="s">
        <v>134</v>
      </c>
    </row>
    <row r="3" customHeight="1" spans="1:5">
      <c r="A3" s="49" t="s">
        <v>2</v>
      </c>
      <c r="B3" s="49"/>
      <c r="C3" s="49"/>
      <c r="D3" s="36"/>
      <c r="E3" s="37" t="s">
        <v>3</v>
      </c>
    </row>
    <row r="4" spans="1:5">
      <c r="A4" s="40" t="s">
        <v>38</v>
      </c>
      <c r="B4" s="40" t="s">
        <v>39</v>
      </c>
      <c r="C4" s="40" t="s">
        <v>135</v>
      </c>
      <c r="D4" s="40"/>
      <c r="E4" s="40"/>
    </row>
    <row r="5" spans="1:5">
      <c r="A5" s="40"/>
      <c r="B5" s="40"/>
      <c r="C5" s="40" t="s">
        <v>56</v>
      </c>
      <c r="D5" s="40" t="s">
        <v>41</v>
      </c>
      <c r="E5" s="40" t="s">
        <v>42</v>
      </c>
    </row>
    <row r="6" ht="29.25" customHeight="1" spans="1:5">
      <c r="A6" s="50" t="s">
        <v>136</v>
      </c>
      <c r="B6" s="51" t="s">
        <v>46</v>
      </c>
      <c r="C6" s="52" t="s">
        <v>137</v>
      </c>
      <c r="D6" s="11" t="s">
        <v>138</v>
      </c>
      <c r="E6" s="11" t="s">
        <v>139</v>
      </c>
    </row>
    <row r="7" spans="1:5">
      <c r="A7" s="53"/>
      <c r="B7" s="54"/>
      <c r="C7" s="54"/>
      <c r="D7" s="54"/>
      <c r="E7" s="54"/>
    </row>
    <row r="8" spans="1:5">
      <c r="A8" s="53"/>
      <c r="B8" s="53"/>
      <c r="C8" s="54"/>
      <c r="D8" s="54"/>
      <c r="E8" s="54"/>
    </row>
    <row r="9" spans="1:5">
      <c r="A9" s="54"/>
      <c r="B9" s="54"/>
      <c r="C9" s="54"/>
      <c r="D9" s="54"/>
      <c r="E9" s="54"/>
    </row>
    <row r="10" spans="1:5">
      <c r="A10" s="54"/>
      <c r="B10" s="54"/>
      <c r="C10" s="54"/>
      <c r="D10" s="54"/>
      <c r="E10" s="54"/>
    </row>
    <row r="11" spans="1:5">
      <c r="A11" s="54"/>
      <c r="B11" s="54"/>
      <c r="C11" s="54"/>
      <c r="D11" s="54"/>
      <c r="E11" s="54"/>
    </row>
    <row r="12" spans="1:5">
      <c r="A12" s="54"/>
      <c r="B12" s="54"/>
      <c r="C12" s="54"/>
      <c r="D12" s="54"/>
      <c r="E12" s="54"/>
    </row>
    <row r="13" spans="1:5">
      <c r="A13" s="54"/>
      <c r="B13" s="54"/>
      <c r="C13" s="54"/>
      <c r="D13" s="54"/>
      <c r="E13" s="54"/>
    </row>
    <row r="14" spans="1:5">
      <c r="A14" s="54"/>
      <c r="B14" s="54"/>
      <c r="C14" s="54"/>
      <c r="D14" s="54"/>
      <c r="E14" s="54"/>
    </row>
    <row r="15" spans="1:5">
      <c r="A15" s="54"/>
      <c r="B15" s="54"/>
      <c r="C15" s="54"/>
      <c r="D15" s="54"/>
      <c r="E15" s="54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ageMargins left="0.75" right="0.75" top="1" bottom="1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workbookViewId="0">
      <selection activeCell="A3" sqref="A3:B3"/>
    </sheetView>
  </sheetViews>
  <sheetFormatPr defaultColWidth="9" defaultRowHeight="14.25" outlineLevelCol="3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ht="33.75" customHeight="1" spans="1:4">
      <c r="A1" s="34" t="s">
        <v>140</v>
      </c>
      <c r="B1" s="34"/>
      <c r="C1" s="34"/>
      <c r="D1" s="34"/>
    </row>
    <row r="2" ht="16.5" customHeight="1" spans="1:4">
      <c r="A2" s="34"/>
      <c r="B2" s="34"/>
      <c r="C2" s="34"/>
      <c r="D2" s="2" t="s">
        <v>141</v>
      </c>
    </row>
    <row r="3" ht="17.25" customHeight="1" spans="1:4">
      <c r="A3" s="35" t="s">
        <v>2</v>
      </c>
      <c r="B3" s="35"/>
      <c r="C3" s="36"/>
      <c r="D3" s="37" t="s">
        <v>3</v>
      </c>
    </row>
    <row r="4" ht="15" customHeight="1" spans="1:4">
      <c r="A4" s="38" t="s">
        <v>142</v>
      </c>
      <c r="B4" s="39"/>
      <c r="C4" s="38" t="s">
        <v>143</v>
      </c>
      <c r="D4" s="39"/>
    </row>
    <row r="5" ht="15" customHeight="1" spans="1:4">
      <c r="A5" s="40" t="s">
        <v>6</v>
      </c>
      <c r="B5" s="40" t="s">
        <v>7</v>
      </c>
      <c r="C5" s="40" t="s">
        <v>6</v>
      </c>
      <c r="D5" s="40" t="s">
        <v>7</v>
      </c>
    </row>
    <row r="6" ht="15" customHeight="1" spans="1:4">
      <c r="A6" s="41" t="s">
        <v>144</v>
      </c>
      <c r="B6" s="42">
        <f ca="1">SUM(B7:B8)</f>
        <v>1002763</v>
      </c>
      <c r="C6" s="41" t="s">
        <v>145</v>
      </c>
      <c r="D6" s="42">
        <f ca="1">SUM(财政拨款收支总表!D7)</f>
        <v>0</v>
      </c>
    </row>
    <row r="7" ht="15" customHeight="1" spans="1:4">
      <c r="A7" s="41" t="s">
        <v>146</v>
      </c>
      <c r="B7" s="42">
        <f ca="1">SUM(财政拨款收支总表!B7)</f>
        <v>1002763</v>
      </c>
      <c r="C7" s="41" t="s">
        <v>147</v>
      </c>
      <c r="D7" s="42">
        <f ca="1">SUM(财政拨款收支总表!D8)</f>
        <v>0</v>
      </c>
    </row>
    <row r="8" ht="15" customHeight="1" spans="1:4">
      <c r="A8" s="43" t="s">
        <v>12</v>
      </c>
      <c r="B8" s="42">
        <f ca="1">SUM(财政拨款收支总表!B8)</f>
        <v>0</v>
      </c>
      <c r="C8" s="41" t="s">
        <v>148</v>
      </c>
      <c r="D8" s="42">
        <f ca="1">SUM(财政拨款收支总表!D9)</f>
        <v>0</v>
      </c>
    </row>
    <row r="9" ht="15" customHeight="1" spans="1:4">
      <c r="A9" s="44" t="s">
        <v>14</v>
      </c>
      <c r="B9" s="42">
        <f ca="1">SUM(财政拨款收支总表!B9)</f>
        <v>0</v>
      </c>
      <c r="C9" s="41" t="s">
        <v>149</v>
      </c>
      <c r="D9" s="42">
        <f ca="1">SUM(财政拨款收支总表!D10)</f>
        <v>0</v>
      </c>
    </row>
    <row r="10" ht="15" customHeight="1" spans="1:4">
      <c r="A10" s="44" t="s">
        <v>150</v>
      </c>
      <c r="B10" s="42"/>
      <c r="C10" s="41" t="s">
        <v>151</v>
      </c>
      <c r="D10" s="42">
        <f ca="1">SUM(财政拨款收支总表!D11)</f>
        <v>0</v>
      </c>
    </row>
    <row r="11" ht="15" customHeight="1" spans="1:4">
      <c r="A11" s="44" t="s">
        <v>152</v>
      </c>
      <c r="B11" s="42"/>
      <c r="C11" s="41" t="s">
        <v>153</v>
      </c>
      <c r="D11" s="42">
        <f ca="1">SUM(财政拨款收支总表!D12)</f>
        <v>143570</v>
      </c>
    </row>
    <row r="12" ht="15" customHeight="1" spans="1:4">
      <c r="A12" s="44" t="s">
        <v>154</v>
      </c>
      <c r="B12" s="42"/>
      <c r="C12" s="41" t="s">
        <v>155</v>
      </c>
      <c r="D12" s="42">
        <f ca="1">SUM(财政拨款收支总表!D13)</f>
        <v>0</v>
      </c>
    </row>
    <row r="13" ht="15" customHeight="1" spans="1:4">
      <c r="A13" s="45"/>
      <c r="B13" s="42"/>
      <c r="C13" s="41" t="s">
        <v>156</v>
      </c>
      <c r="D13" s="42">
        <f ca="1">SUM(财政拨款收支总表!D14)</f>
        <v>0</v>
      </c>
    </row>
    <row r="14" ht="15" customHeight="1" spans="1:4">
      <c r="A14" s="44"/>
      <c r="B14" s="42"/>
      <c r="C14" s="41" t="s">
        <v>157</v>
      </c>
      <c r="D14" s="42">
        <f ca="1">SUM(财政拨款收支总表!D15)</f>
        <v>0</v>
      </c>
    </row>
    <row r="15" ht="15" customHeight="1" spans="1:4">
      <c r="A15" s="44"/>
      <c r="B15" s="42"/>
      <c r="C15" s="46" t="s">
        <v>158</v>
      </c>
      <c r="D15" s="42">
        <f ca="1">SUM(财政拨款收支总表!D16)</f>
        <v>0</v>
      </c>
    </row>
    <row r="16" ht="15" customHeight="1" spans="1:4">
      <c r="A16" s="44"/>
      <c r="B16" s="42"/>
      <c r="C16" s="41" t="s">
        <v>159</v>
      </c>
      <c r="D16" s="42">
        <f ca="1">SUM(财政拨款收支总表!D17)</f>
        <v>859193</v>
      </c>
    </row>
    <row r="17" ht="15" customHeight="1" spans="1:4">
      <c r="A17" s="44"/>
      <c r="B17" s="42"/>
      <c r="C17" s="41" t="s">
        <v>160</v>
      </c>
      <c r="D17" s="42">
        <f ca="1">SUM(财政拨款收支总表!D18)</f>
        <v>0</v>
      </c>
    </row>
    <row r="18" ht="15" customHeight="1" spans="1:4">
      <c r="A18" s="47"/>
      <c r="B18" s="48"/>
      <c r="C18" s="41" t="s">
        <v>161</v>
      </c>
      <c r="D18" s="42">
        <f ca="1">SUM(财政拨款收支总表!D19)</f>
        <v>0</v>
      </c>
    </row>
    <row r="19" ht="15" customHeight="1" spans="1:4">
      <c r="A19" s="47"/>
      <c r="B19" s="48"/>
      <c r="C19" s="41" t="s">
        <v>162</v>
      </c>
      <c r="D19" s="42">
        <f ca="1">SUM(财政拨款收支总表!D20)</f>
        <v>0</v>
      </c>
    </row>
    <row r="20" ht="15" customHeight="1" spans="1:4">
      <c r="A20" s="47"/>
      <c r="B20" s="48"/>
      <c r="C20" s="41" t="s">
        <v>163</v>
      </c>
      <c r="D20" s="42">
        <f ca="1">SUM(财政拨款收支总表!D21)</f>
        <v>0</v>
      </c>
    </row>
    <row r="21" ht="15" customHeight="1" spans="1:4">
      <c r="A21" s="47"/>
      <c r="B21" s="48"/>
      <c r="C21" s="41" t="s">
        <v>164</v>
      </c>
      <c r="D21" s="42">
        <f ca="1">SUM(财政拨款收支总表!D22)</f>
        <v>0</v>
      </c>
    </row>
    <row r="22" ht="15" customHeight="1" spans="1:4">
      <c r="A22" s="47"/>
      <c r="B22" s="48"/>
      <c r="C22" s="41" t="s">
        <v>165</v>
      </c>
      <c r="D22" s="42">
        <f ca="1">SUM(财政拨款收支总表!D23)</f>
        <v>0</v>
      </c>
    </row>
    <row r="23" ht="15" customHeight="1" spans="1:4">
      <c r="A23" s="47"/>
      <c r="B23" s="48"/>
      <c r="C23" s="41" t="s">
        <v>166</v>
      </c>
      <c r="D23" s="42">
        <f ca="1">SUM(财政拨款收支总表!D24)</f>
        <v>0</v>
      </c>
    </row>
    <row r="24" ht="15" customHeight="1" spans="1:4">
      <c r="A24" s="44" t="s">
        <v>167</v>
      </c>
      <c r="B24" s="42">
        <f ca="1">SUM(B6+B9+B10+B11+B12)</f>
        <v>1002763</v>
      </c>
      <c r="C24" s="44" t="s">
        <v>168</v>
      </c>
      <c r="D24" s="42">
        <f ca="1">SUM(D6:D23)</f>
        <v>1002763</v>
      </c>
    </row>
  </sheetData>
  <sheetProtection formatCells="0" formatColumns="0" formatRows="0"/>
  <mergeCells count="4">
    <mergeCell ref="A1:D1"/>
    <mergeCell ref="A3:B3"/>
    <mergeCell ref="A4:B4"/>
    <mergeCell ref="C4:D4"/>
  </mergeCells>
  <printOptions horizontalCentered="1"/>
  <pageMargins left="0.393055555555556" right="0.393055555555556" top="0.984027777777778" bottom="0.984027777777778" header="0.511805555555556" footer="0.511805555555556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tabSelected="1" workbookViewId="0">
      <selection activeCell="A9" sqref="A9:D9"/>
    </sheetView>
  </sheetViews>
  <sheetFormatPr defaultColWidth="9" defaultRowHeight="14.25"/>
  <cols>
    <col min="1" max="1" width="5.625" customWidth="1"/>
    <col min="2" max="2" width="5.375" customWidth="1"/>
    <col min="3" max="3" width="5.875" customWidth="1"/>
    <col min="4" max="4" width="28.875" customWidth="1"/>
    <col min="5" max="5" width="13.375" customWidth="1"/>
    <col min="6" max="6" width="12" customWidth="1"/>
    <col min="7" max="7" width="11.625" customWidth="1"/>
    <col min="8" max="8" width="8.75" customWidth="1"/>
    <col min="9" max="9" width="6.75" customWidth="1"/>
    <col min="10" max="10" width="8.75" customWidth="1"/>
    <col min="11" max="11" width="7.875" customWidth="1"/>
    <col min="12" max="12" width="6.375" customWidth="1"/>
  </cols>
  <sheetData>
    <row r="1" ht="33" customHeight="1" spans="1:12">
      <c r="A1" s="1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170</v>
      </c>
      <c r="M2" s="2"/>
    </row>
    <row r="3" ht="19.5" customHeight="1" spans="1:13">
      <c r="A3" s="3" t="s">
        <v>2</v>
      </c>
      <c r="B3" s="4"/>
      <c r="C3" s="4"/>
      <c r="D3" s="4"/>
      <c r="E3" s="1"/>
      <c r="F3" s="4"/>
      <c r="G3" s="4"/>
      <c r="H3" s="4"/>
      <c r="I3" s="1"/>
      <c r="J3" s="1"/>
      <c r="L3" s="2" t="s">
        <v>3</v>
      </c>
      <c r="M3" s="2"/>
    </row>
    <row r="4" ht="36.75" customHeight="1" spans="1:12">
      <c r="A4" s="8" t="s">
        <v>171</v>
      </c>
      <c r="B4" s="8"/>
      <c r="C4" s="8"/>
      <c r="D4" s="8"/>
      <c r="E4" s="22" t="s">
        <v>56</v>
      </c>
      <c r="F4" s="23" t="s">
        <v>172</v>
      </c>
      <c r="G4" s="24"/>
      <c r="H4" s="25"/>
      <c r="I4" s="22" t="s">
        <v>173</v>
      </c>
      <c r="J4" s="22" t="s">
        <v>174</v>
      </c>
      <c r="K4" s="22" t="s">
        <v>175</v>
      </c>
      <c r="L4" s="22" t="s">
        <v>176</v>
      </c>
    </row>
    <row r="5" ht="45" customHeight="1" spans="1:12">
      <c r="A5" s="26" t="s">
        <v>38</v>
      </c>
      <c r="B5" s="26"/>
      <c r="C5" s="26"/>
      <c r="D5" s="26" t="s">
        <v>39</v>
      </c>
      <c r="E5" s="27"/>
      <c r="F5" s="26" t="s">
        <v>40</v>
      </c>
      <c r="G5" s="28" t="s">
        <v>177</v>
      </c>
      <c r="H5" s="28" t="s">
        <v>178</v>
      </c>
      <c r="I5" s="27"/>
      <c r="J5" s="27"/>
      <c r="K5" s="27"/>
      <c r="L5" s="27"/>
    </row>
    <row r="6" ht="36.75" customHeight="1" spans="1:12">
      <c r="A6" s="9" t="s">
        <v>43</v>
      </c>
      <c r="B6" s="9" t="s">
        <v>44</v>
      </c>
      <c r="C6" s="9" t="s">
        <v>45</v>
      </c>
      <c r="D6" s="10" t="s">
        <v>46</v>
      </c>
      <c r="E6" s="29"/>
      <c r="F6" s="30"/>
      <c r="G6" s="30"/>
      <c r="H6" s="30"/>
      <c r="I6" s="29"/>
      <c r="J6" s="29"/>
      <c r="K6" s="29"/>
      <c r="L6" s="29"/>
    </row>
    <row r="7" ht="21" customHeight="1" spans="1:12">
      <c r="A7" s="12" t="s">
        <v>51</v>
      </c>
      <c r="B7" s="12" t="s">
        <v>52</v>
      </c>
      <c r="C7" s="12" t="s">
        <v>52</v>
      </c>
      <c r="D7" s="13" t="s">
        <v>53</v>
      </c>
      <c r="E7" s="29">
        <f ca="1">SUM(F7+I7+J7+K7+L7)</f>
        <v>102550</v>
      </c>
      <c r="F7" s="30">
        <f ca="1">SUM(G7:H7)</f>
        <v>102550</v>
      </c>
      <c r="G7" s="30">
        <f ca="1">SUM(部门支出总表!F6)</f>
        <v>102550</v>
      </c>
      <c r="H7" s="30"/>
      <c r="I7" s="29"/>
      <c r="J7" s="29"/>
      <c r="K7" s="29"/>
      <c r="L7" s="29"/>
    </row>
    <row r="8" ht="24.75" customHeight="1" spans="1:12">
      <c r="A8" s="12" t="s">
        <v>51</v>
      </c>
      <c r="B8" s="12" t="s">
        <v>52</v>
      </c>
      <c r="C8" s="12" t="s">
        <v>54</v>
      </c>
      <c r="D8" s="13" t="s">
        <v>55</v>
      </c>
      <c r="E8" s="29">
        <f ca="1">SUM(F8+I8+J8+K8+L8)</f>
        <v>41020</v>
      </c>
      <c r="F8" s="30">
        <f ca="1">SUM(G8:H8)</f>
        <v>41020</v>
      </c>
      <c r="G8" s="30">
        <f ca="1">SUM(部门支出总表!F7)</f>
        <v>41020</v>
      </c>
      <c r="H8" s="30"/>
      <c r="I8" s="29"/>
      <c r="J8" s="29"/>
      <c r="K8" s="29"/>
      <c r="L8" s="29"/>
    </row>
    <row r="9" ht="24.75" customHeight="1" spans="1:12">
      <c r="A9" s="16" t="s">
        <v>47</v>
      </c>
      <c r="B9" s="16" t="s">
        <v>48</v>
      </c>
      <c r="C9" s="16" t="s">
        <v>49</v>
      </c>
      <c r="D9" s="17" t="s">
        <v>50</v>
      </c>
      <c r="E9" s="29">
        <f ca="1">SUM(F9+I9+J9+K9+L9)</f>
        <v>859193</v>
      </c>
      <c r="F9" s="30">
        <f ca="1">SUM(G9:H9)</f>
        <v>859193</v>
      </c>
      <c r="G9" s="30">
        <f ca="1">SUM(部门支出总表!E8)</f>
        <v>859193</v>
      </c>
      <c r="H9" s="30"/>
      <c r="I9" s="29"/>
      <c r="J9" s="29"/>
      <c r="K9" s="29"/>
      <c r="L9" s="29"/>
    </row>
    <row r="10" ht="22.5" customHeight="1" spans="1:12">
      <c r="A10" s="12"/>
      <c r="B10" s="12"/>
      <c r="C10" s="12"/>
      <c r="D10" s="12"/>
      <c r="E10" s="29">
        <f>SUM(F10+I10+J10+K10+L10)</f>
        <v>0</v>
      </c>
      <c r="F10" s="30">
        <f>SUM(G10:H10)</f>
        <v>0</v>
      </c>
      <c r="G10" s="30"/>
      <c r="H10" s="30"/>
      <c r="I10" s="29"/>
      <c r="J10" s="29"/>
      <c r="K10" s="29"/>
      <c r="L10" s="29"/>
    </row>
    <row r="11" ht="20.25" customHeight="1" spans="1:12">
      <c r="A11" s="31"/>
      <c r="B11" s="31"/>
      <c r="C11" s="31"/>
      <c r="D11" s="32"/>
      <c r="E11" s="33">
        <f ca="1">SUM(E6:E10)</f>
        <v>1002763</v>
      </c>
      <c r="F11" s="33">
        <f ca="1" t="shared" ref="F11:L11" si="0">SUM(F6:F10)</f>
        <v>1002763</v>
      </c>
      <c r="G11" s="33">
        <f ca="1" t="shared" si="0"/>
        <v>1002763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</row>
  </sheetData>
  <sheetProtection formatCells="0" formatColumns="0" formatRows="0"/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workbookViewId="0">
      <selection activeCell="A8" sqref="A8:D8"/>
    </sheetView>
  </sheetViews>
  <sheetFormatPr defaultColWidth="9" defaultRowHeight="14.25" outlineLevelCol="6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ht="34.5" customHeight="1" spans="1:7">
      <c r="A1" s="1" t="s">
        <v>179</v>
      </c>
      <c r="B1" s="1"/>
      <c r="C1" s="1"/>
      <c r="D1" s="1"/>
      <c r="E1" s="1"/>
      <c r="F1" s="1"/>
      <c r="G1" s="1"/>
    </row>
    <row r="2" ht="17.25" customHeight="1" spans="1:7">
      <c r="A2" s="1"/>
      <c r="B2" s="1"/>
      <c r="C2" s="1"/>
      <c r="D2" s="1"/>
      <c r="E2" s="1"/>
      <c r="F2" s="1"/>
      <c r="G2" s="2" t="s">
        <v>180</v>
      </c>
    </row>
    <row r="3" ht="19.5" customHeight="1" spans="1:7">
      <c r="A3" s="3" t="s">
        <v>2</v>
      </c>
      <c r="B3" s="4"/>
      <c r="C3" s="4"/>
      <c r="D3" s="4"/>
      <c r="E3" s="4"/>
      <c r="F3" s="4"/>
      <c r="G3" s="2" t="s">
        <v>3</v>
      </c>
    </row>
    <row r="4" ht="31.5" customHeight="1" spans="1:7">
      <c r="A4" s="5" t="s">
        <v>38</v>
      </c>
      <c r="B4" s="6"/>
      <c r="C4" s="7"/>
      <c r="D4" s="8" t="s">
        <v>39</v>
      </c>
      <c r="E4" s="8" t="s">
        <v>56</v>
      </c>
      <c r="F4" s="8" t="s">
        <v>41</v>
      </c>
      <c r="G4" s="8" t="s">
        <v>42</v>
      </c>
    </row>
    <row r="5" ht="35.25" customHeight="1" spans="1:7">
      <c r="A5" s="9" t="s">
        <v>43</v>
      </c>
      <c r="B5" s="9" t="s">
        <v>44</v>
      </c>
      <c r="C5" s="9" t="s">
        <v>45</v>
      </c>
      <c r="D5" s="10" t="s">
        <v>46</v>
      </c>
      <c r="E5" s="11" t="s">
        <v>56</v>
      </c>
      <c r="F5" s="11" t="s">
        <v>181</v>
      </c>
      <c r="G5" s="11" t="s">
        <v>182</v>
      </c>
    </row>
    <row r="6" ht="35.25" customHeight="1" spans="1:7">
      <c r="A6" s="12" t="s">
        <v>51</v>
      </c>
      <c r="B6" s="12" t="s">
        <v>52</v>
      </c>
      <c r="C6" s="12" t="s">
        <v>52</v>
      </c>
      <c r="D6" s="13" t="s">
        <v>53</v>
      </c>
      <c r="E6" s="14">
        <f ca="1">SUM(F6:G6)</f>
        <v>102550</v>
      </c>
      <c r="F6" s="15">
        <f ca="1">SUM(一般公共预算支出表!F8)</f>
        <v>102550</v>
      </c>
      <c r="G6" s="14"/>
    </row>
    <row r="7" ht="35.25" customHeight="1" spans="1:7">
      <c r="A7" s="12" t="s">
        <v>51</v>
      </c>
      <c r="B7" s="12" t="s">
        <v>52</v>
      </c>
      <c r="C7" s="12" t="s">
        <v>54</v>
      </c>
      <c r="D7" s="13" t="s">
        <v>55</v>
      </c>
      <c r="E7" s="14">
        <f ca="1" t="shared" ref="E7:E13" si="0">SUM(F7:G7)</f>
        <v>41020</v>
      </c>
      <c r="F7" s="15">
        <f ca="1">SUM(一般公共预算支出表!F9)</f>
        <v>41020</v>
      </c>
      <c r="G7" s="14"/>
    </row>
    <row r="8" ht="35.25" customHeight="1" spans="1:7">
      <c r="A8" s="16" t="s">
        <v>47</v>
      </c>
      <c r="B8" s="16" t="s">
        <v>48</v>
      </c>
      <c r="C8" s="16" t="s">
        <v>49</v>
      </c>
      <c r="D8" s="17" t="s">
        <v>50</v>
      </c>
      <c r="E8" s="14">
        <f ca="1" t="shared" si="0"/>
        <v>859193</v>
      </c>
      <c r="F8" s="15">
        <f ca="1">SUM(一般公共预算支出表!F7)</f>
        <v>627793</v>
      </c>
      <c r="G8" s="14">
        <f ca="1">SUM(一般公共预算支出表!G7)</f>
        <v>231400</v>
      </c>
    </row>
    <row r="9" ht="35.25" customHeight="1" spans="1:7">
      <c r="A9" s="9"/>
      <c r="B9" s="9"/>
      <c r="C9" s="9"/>
      <c r="D9" s="10"/>
      <c r="E9" s="14">
        <f t="shared" si="0"/>
        <v>0</v>
      </c>
      <c r="F9" s="14"/>
      <c r="G9" s="14"/>
    </row>
    <row r="10" ht="35.25" customHeight="1" spans="1:7">
      <c r="A10" s="9"/>
      <c r="B10" s="9"/>
      <c r="C10" s="9"/>
      <c r="D10" s="10"/>
      <c r="E10" s="14">
        <f t="shared" si="0"/>
        <v>0</v>
      </c>
      <c r="F10" s="14"/>
      <c r="G10" s="14"/>
    </row>
    <row r="11" ht="35.25" customHeight="1" spans="1:7">
      <c r="A11" s="9"/>
      <c r="B11" s="9"/>
      <c r="C11" s="9"/>
      <c r="D11" s="10"/>
      <c r="E11" s="14">
        <f t="shared" si="0"/>
        <v>0</v>
      </c>
      <c r="F11" s="14"/>
      <c r="G11" s="14"/>
    </row>
    <row r="12" ht="35.25" customHeight="1" spans="1:7">
      <c r="A12" s="9"/>
      <c r="B12" s="9"/>
      <c r="C12" s="9"/>
      <c r="D12" s="10"/>
      <c r="E12" s="14">
        <f t="shared" si="0"/>
        <v>0</v>
      </c>
      <c r="F12" s="14"/>
      <c r="G12" s="14"/>
    </row>
    <row r="13" ht="35.25" customHeight="1" spans="1:7">
      <c r="A13" s="9"/>
      <c r="B13" s="9"/>
      <c r="C13" s="9"/>
      <c r="D13" s="10"/>
      <c r="E13" s="14">
        <f t="shared" si="0"/>
        <v>0</v>
      </c>
      <c r="F13" s="14"/>
      <c r="G13" s="14"/>
    </row>
    <row r="14" ht="37.5" customHeight="1" spans="1:7">
      <c r="A14" s="18"/>
      <c r="B14" s="18"/>
      <c r="C14" s="19"/>
      <c r="D14" s="20"/>
      <c r="E14" s="21">
        <f ca="1">SUM(E6:E13)</f>
        <v>1002763</v>
      </c>
      <c r="F14" s="21">
        <f ca="1">SUM(F6:F13)</f>
        <v>771363</v>
      </c>
      <c r="G14" s="21">
        <f ca="1">SUM(G6:G13)</f>
        <v>231400</v>
      </c>
    </row>
  </sheetData>
  <sheetProtection formatCells="0" formatColumns="0" formatRows="0"/>
  <mergeCells count="2">
    <mergeCell ref="A1:G1"/>
    <mergeCell ref="A4:C4"/>
  </mergeCells>
  <printOptions horizontalCentered="1"/>
  <pageMargins left="0.747916666666667" right="0.747916666666667" top="0.669444444444445" bottom="0.639583333333333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results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刘浪天</cp:lastModifiedBy>
  <dcterms:created xsi:type="dcterms:W3CDTF">1996-12-17T01:32:00Z</dcterms:created>
  <cp:lastPrinted>2018-05-08T06:40:00Z</cp:lastPrinted>
  <dcterms:modified xsi:type="dcterms:W3CDTF">2018-05-22T06:57:48Z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2052-10.1.0.7346</vt:lpwstr>
  </property>
</Properties>
</file>