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 tabRatio="776" firstSheet="1" activeTab="7"/>
  </bookViews>
  <sheets>
    <sheet name="results" sheetId="10" state="veryHidden" r:id="rId1"/>
    <sheet name="部门收支总表" sheetId="6" r:id="rId2"/>
    <sheet name="部门收入总表" sheetId="7" r:id="rId3"/>
    <sheet name="部门支出总表" sheetId="8" r:id="rId4"/>
    <sheet name="财政拨款收支总表" sheetId="1" r:id="rId5"/>
    <sheet name="一般公共预算支出表" sheetId="2" r:id="rId6"/>
    <sheet name="一般公共预算基本支出表" sheetId="9" r:id="rId7"/>
    <sheet name="一般公共预算&quot;三公&quot;经费支出表" sheetId="4" r:id="rId8"/>
    <sheet name="政府性基金预算支出表" sheetId="5" r:id="rId9"/>
  </sheets>
  <definedNames>
    <definedName name="_xlnm.Print_Area" localSheetId="2">部门收入总表!$A$1:$L$18</definedName>
    <definedName name="_xlnm.Print_Area" localSheetId="1">部门收支总表!$A$1:$D$25</definedName>
    <definedName name="_xlnm.Print_Area" localSheetId="3">部门支出总表!$A$1:$G$14</definedName>
    <definedName name="_xlnm.Print_Area" localSheetId="7">'一般公共预算"三公"经费支出表'!$A$1:$F$9</definedName>
    <definedName name="_xlnm.Print_Area" localSheetId="6">一般公共预算基本支出表!$A$1:$O$59</definedName>
    <definedName name="_xlnm.Print_Area" localSheetId="5">一般公共预算支出表!$A$1:$G$19</definedName>
    <definedName name="_xlnm.Print_Area" localSheetId="8">政府性基金预算支出表!$A$1:$E$6</definedName>
    <definedName name="_xlnm.Print_Titles" localSheetId="2">部门收入总表!$1:$18</definedName>
    <definedName name="_xlnm.Print_Titles" localSheetId="1">部门收支总表!$1:$5</definedName>
    <definedName name="_xlnm.Print_Titles" localSheetId="3">部门支出总表!$1:$4</definedName>
    <definedName name="_xlnm.Print_Titles" localSheetId="7">'一般公共预算"三公"经费支出表'!$1:$6</definedName>
    <definedName name="_xlnm.Print_Titles" localSheetId="5">一般公共预算支出表!$1:$5</definedName>
    <definedName name="_xlnm.Print_Titles" localSheetId="8">政府性基金预算支出表!$1:$5</definedName>
  </definedNames>
  <calcPr calcId="124519"/>
</workbook>
</file>

<file path=xl/calcChain.xml><?xml version="1.0" encoding="utf-8"?>
<calcChain xmlns="http://schemas.openxmlformats.org/spreadsheetml/2006/main">
  <c r="C8" i="9"/>
  <c r="F59"/>
  <c r="E59"/>
  <c r="C47"/>
  <c r="C48"/>
  <c r="C49"/>
  <c r="C50"/>
  <c r="C51"/>
  <c r="C52"/>
  <c r="C53"/>
  <c r="C54"/>
  <c r="C55"/>
  <c r="C56"/>
  <c r="C57"/>
  <c r="C58"/>
  <c r="C46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19"/>
  <c r="E19"/>
  <c r="C45"/>
  <c r="C9"/>
  <c r="C10"/>
  <c r="C11"/>
  <c r="C12"/>
  <c r="C13"/>
  <c r="C14"/>
  <c r="C15"/>
  <c r="C16"/>
  <c r="C17"/>
  <c r="C7"/>
  <c r="D7"/>
  <c r="D59" s="1"/>
  <c r="C59" s="1"/>
  <c r="G19" i="2"/>
  <c r="F19"/>
  <c r="E18"/>
  <c r="E17"/>
  <c r="E16"/>
  <c r="E15"/>
  <c r="E14"/>
  <c r="E13"/>
  <c r="E12"/>
  <c r="E11"/>
  <c r="E10"/>
  <c r="E9"/>
  <c r="E19" s="1"/>
  <c r="E8"/>
  <c r="F18" i="8"/>
  <c r="E18"/>
  <c r="E17"/>
  <c r="G18"/>
  <c r="E8"/>
  <c r="E9"/>
  <c r="E10"/>
  <c r="E11"/>
  <c r="E12"/>
  <c r="E13"/>
  <c r="E14"/>
  <c r="E15"/>
  <c r="E16"/>
  <c r="E7"/>
  <c r="E6" i="7"/>
  <c r="F6"/>
  <c r="G6"/>
  <c r="D25" i="6"/>
</calcChain>
</file>

<file path=xl/sharedStrings.xml><?xml version="1.0" encoding="utf-8"?>
<sst xmlns="http://schemas.openxmlformats.org/spreadsheetml/2006/main" count="372" uniqueCount="208">
  <si>
    <t>部门收支总体情况表表</t>
  </si>
  <si>
    <t>预算表1</t>
  </si>
  <si>
    <t>单位：元</t>
  </si>
  <si>
    <t>收入</t>
  </si>
  <si>
    <t>支出</t>
  </si>
  <si>
    <t>项目</t>
  </si>
  <si>
    <t>预算数</t>
  </si>
  <si>
    <t>一、一般公共预算拨款</t>
  </si>
  <si>
    <t>一、一般公共服务支出</t>
  </si>
  <si>
    <t xml:space="preserve">    经费拨款</t>
  </si>
  <si>
    <t>二、公共安全支出</t>
  </si>
  <si>
    <t xml:space="preserve">   纳入一般公共预算管理的非税收入拨款</t>
  </si>
  <si>
    <t>三、教育支出</t>
  </si>
  <si>
    <t>二、政府性基金收入</t>
  </si>
  <si>
    <t>四、科学技术支出</t>
  </si>
  <si>
    <t>三、纳入专户管理的非税收入拨款</t>
  </si>
  <si>
    <t>五、文化旅游体育与传媒支出</t>
  </si>
  <si>
    <t>四、上级补助收入</t>
  </si>
  <si>
    <t>六、社会保障和就业支出</t>
  </si>
  <si>
    <t>五、其他收入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</si>
  <si>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</si>
  <si>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</si>
  <si>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</si>
  <si>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</si>
  <si>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</si>
  <si>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十二、资源勘探信息等支出</t>
  </si>
  <si>
    <t>十三、商业服务业等支出</t>
  </si>
  <si>
    <t>十四、金融支出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</si>
  <si>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</si>
  <si>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</si>
  <si>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</si>
  <si>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</si>
  <si>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十九、其他支出</t>
  </si>
  <si>
    <t xml:space="preserve">    收入总计</t>
  </si>
  <si>
    <t xml:space="preserve">        支出总计</t>
  </si>
  <si>
    <t>部门收入总体情况表</t>
  </si>
  <si>
    <t>预算表2</t>
  </si>
  <si>
    <t>单位名称: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</si>
  <si>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</si>
  <si>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</si>
  <si>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</si>
  <si>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</si>
  <si>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</si>
  <si>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</si>
  <si>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</si>
  <si>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科目编码</t>
  </si>
  <si>
    <t>科目名称</t>
  </si>
  <si>
    <t>小计</t>
  </si>
  <si>
    <t>经费拨款</t>
  </si>
  <si>
    <t>纳入一般公共预算管理的非税收入拨款</t>
  </si>
  <si>
    <t>功能科目类</t>
  </si>
  <si>
    <t>功能科目款2位编码</t>
  </si>
  <si>
    <t>功能科目项</t>
  </si>
  <si>
    <t>功能科目名称</t>
  </si>
  <si>
    <t>部门支出总体情况表</t>
  </si>
  <si>
    <t>预算表3</t>
  </si>
  <si>
    <t>基本支出</t>
  </si>
  <si>
    <t>项目支出</t>
  </si>
  <si>
    <t>总计(基本支出)</t>
  </si>
  <si>
    <t>总计(项目支出)</t>
  </si>
  <si>
    <t>财政拨款收支情况表</t>
  </si>
  <si>
    <t>预算表4</t>
  </si>
  <si>
    <t xml:space="preserve"> 收  入</t>
  </si>
  <si>
    <t xml:space="preserve">    支   出</t>
  </si>
  <si>
    <t>一.本年支出</t>
  </si>
  <si>
    <t xml:space="preserve">   经费拨款</t>
  </si>
  <si>
    <t>(一)一般公共服务支出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</si>
  <si>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</si>
  <si>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</si>
  <si>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</si>
  <si>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</si>
  <si>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</si>
  <si>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</si>
  <si>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</si>
  <si>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</si>
  <si>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</si>
  <si>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</si>
  <si>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</si>
  <si>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</si>
  <si>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</si>
  <si>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</si>
  <si>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</si>
  <si>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</si>
  <si>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(十八)灾害防治及应急管理支出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</si>
  <si>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</si>
  <si>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</si>
  <si>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</si>
  <si>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</si>
  <si>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</si>
  <si>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预算表5</t>
  </si>
  <si>
    <t>功能分类科目</t>
  </si>
  <si>
    <t>2020年预算数</t>
  </si>
  <si>
    <t>一般公共预算基本支出表</t>
  </si>
  <si>
    <t>预算表6</t>
  </si>
  <si>
    <t>经济分类科目</t>
  </si>
  <si>
    <t>工资福利支出</t>
  </si>
  <si>
    <t>商品和服务支出</t>
  </si>
  <si>
    <t>对个人和家庭的补助</t>
  </si>
  <si>
    <t>**</t>
  </si>
  <si>
    <t>1</t>
  </si>
  <si>
    <t>2</t>
  </si>
  <si>
    <t>3</t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</si>
  <si>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</si>
  <si>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</si>
  <si>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</si>
  <si>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</si>
  <si>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</si>
  <si>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</si>
  <si>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</si>
  <si>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</si>
  <si>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</si>
  <si>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</si>
  <si>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</si>
  <si>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</si>
  <si>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</si>
  <si>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30108</t>
  </si>
  <si>
    <t>基本养老保险缴费</t>
  </si>
  <si>
    <t>30109</t>
  </si>
  <si>
    <t>职业年金缴费</t>
  </si>
  <si>
    <t>30110</t>
  </si>
  <si>
    <t>职工基本医疗保险缴费</t>
  </si>
  <si>
    <t>30112</t>
  </si>
  <si>
    <t>30199</t>
  </si>
  <si>
    <t>其他</t>
  </si>
  <si>
    <t>302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</si>
  <si>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</si>
  <si>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</si>
  <si>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</si>
  <si>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</si>
  <si>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</si>
  <si>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</si>
  <si>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</si>
  <si>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</si>
  <si>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</si>
  <si>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</si>
  <si>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</si>
  <si>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</si>
  <si>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</si>
  <si>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</si>
  <si>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</si>
  <si>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</si>
  <si>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</si>
  <si>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</si>
  <si>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</si>
  <si>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</si>
  <si>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</si>
  <si>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</si>
  <si>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</si>
  <si>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</si>
  <si>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</si>
  <si>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</si>
  <si>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</si>
  <si>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</si>
  <si>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</si>
  <si>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</si>
  <si>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</si>
  <si>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医疗费</t>
  </si>
  <si>
    <t>助学金</t>
  </si>
  <si>
    <t>奖励金</t>
  </si>
  <si>
    <t>生产补贴</t>
  </si>
  <si>
    <t>住房公积金</t>
  </si>
  <si>
    <t>……</t>
  </si>
  <si>
    <t>其他对个人和家庭的补助</t>
  </si>
  <si>
    <t>一般公共预算"三公"经费支出表</t>
  </si>
  <si>
    <t>预算表7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</si>
  <si>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</si>
  <si>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</si>
  <si>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</si>
  <si>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</si>
  <si>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</si>
  <si>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政府性基金预算支出情况表</t>
  </si>
  <si>
    <t>预算表8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</si>
  <si>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</si>
  <si>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</si>
  <si>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</si>
  <si>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</si>
  <si>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</si>
  <si>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单位名称:城步县文化旅游广电体育局</t>
    <phoneticPr fontId="2" type="noConversion"/>
  </si>
  <si>
    <t>城步县文化旅游广电体育局</t>
    <phoneticPr fontId="2" type="noConversion"/>
  </si>
  <si>
    <r>
      <t>2</t>
    </r>
    <r>
      <rPr>
        <sz val="9"/>
        <color indexed="8"/>
        <rFont val="宋体"/>
        <family val="3"/>
        <charset val="134"/>
      </rPr>
      <t>07</t>
    </r>
    <phoneticPr fontId="2" type="noConversion"/>
  </si>
  <si>
    <r>
      <t>0</t>
    </r>
    <r>
      <rPr>
        <sz val="9"/>
        <color indexed="8"/>
        <rFont val="宋体"/>
        <family val="3"/>
        <charset val="134"/>
      </rPr>
      <t>1</t>
    </r>
    <phoneticPr fontId="2" type="noConversion"/>
  </si>
  <si>
    <r>
      <t>2</t>
    </r>
    <r>
      <rPr>
        <sz val="9"/>
        <rFont val="宋体"/>
        <family val="3"/>
        <charset val="134"/>
      </rPr>
      <t>07</t>
    </r>
    <phoneticPr fontId="2" type="noConversion"/>
  </si>
  <si>
    <r>
      <t>0</t>
    </r>
    <r>
      <rPr>
        <sz val="9"/>
        <rFont val="宋体"/>
        <family val="3"/>
        <charset val="134"/>
      </rPr>
      <t>2</t>
    </r>
    <phoneticPr fontId="2" type="noConversion"/>
  </si>
  <si>
    <r>
      <t>0</t>
    </r>
    <r>
      <rPr>
        <sz val="9"/>
        <rFont val="宋体"/>
        <family val="3"/>
        <charset val="134"/>
      </rPr>
      <t>1</t>
    </r>
    <phoneticPr fontId="2" type="noConversion"/>
  </si>
  <si>
    <t>04</t>
    <phoneticPr fontId="2" type="noConversion"/>
  </si>
  <si>
    <t>09</t>
    <phoneticPr fontId="2" type="noConversion"/>
  </si>
  <si>
    <r>
      <t>1</t>
    </r>
    <r>
      <rPr>
        <sz val="9"/>
        <rFont val="宋体"/>
        <family val="3"/>
        <charset val="134"/>
      </rPr>
      <t>2</t>
    </r>
    <phoneticPr fontId="2" type="noConversion"/>
  </si>
  <si>
    <r>
      <t>0</t>
    </r>
    <r>
      <rPr>
        <sz val="9"/>
        <rFont val="宋体"/>
        <family val="3"/>
        <charset val="134"/>
      </rPr>
      <t>3</t>
    </r>
    <phoneticPr fontId="2" type="noConversion"/>
  </si>
  <si>
    <r>
      <t>0</t>
    </r>
    <r>
      <rPr>
        <sz val="9"/>
        <rFont val="宋体"/>
        <family val="3"/>
        <charset val="134"/>
      </rPr>
      <t>8</t>
    </r>
    <phoneticPr fontId="2" type="noConversion"/>
  </si>
  <si>
    <r>
      <t>0</t>
    </r>
    <r>
      <rPr>
        <sz val="9"/>
        <rFont val="宋体"/>
        <family val="3"/>
        <charset val="134"/>
      </rPr>
      <t>5</t>
    </r>
    <phoneticPr fontId="2" type="noConversion"/>
  </si>
  <si>
    <r>
      <t>1</t>
    </r>
    <r>
      <rPr>
        <sz val="9"/>
        <rFont val="宋体"/>
        <family val="3"/>
        <charset val="134"/>
      </rPr>
      <t>1</t>
    </r>
    <phoneticPr fontId="2" type="noConversion"/>
  </si>
  <si>
    <r>
      <t>2</t>
    </r>
    <r>
      <rPr>
        <sz val="9"/>
        <rFont val="宋体"/>
        <family val="3"/>
        <charset val="134"/>
      </rPr>
      <t>7</t>
    </r>
    <phoneticPr fontId="2" type="noConversion"/>
  </si>
  <si>
    <t>行政运行</t>
    <phoneticPr fontId="2" type="noConversion"/>
  </si>
  <si>
    <t>文化馆</t>
    <phoneticPr fontId="2" type="noConversion"/>
  </si>
  <si>
    <t>图书馆</t>
    <phoneticPr fontId="2" type="noConversion"/>
  </si>
  <si>
    <t>文化和旅游市场管理</t>
    <phoneticPr fontId="2" type="noConversion"/>
  </si>
  <si>
    <t>群众体育</t>
    <phoneticPr fontId="2" type="noConversion"/>
  </si>
  <si>
    <r>
      <t xml:space="preserve">   </t>
    </r>
    <r>
      <rPr>
        <sz val="10"/>
        <rFont val="宋体"/>
        <family val="3"/>
        <charset val="134"/>
      </rPr>
      <t xml:space="preserve"> 机关事业单位基本养老保险缴费支出</t>
    </r>
    <phoneticPr fontId="2" type="noConversion"/>
  </si>
  <si>
    <t>行政单位医疗</t>
    <phoneticPr fontId="2" type="noConversion"/>
  </si>
  <si>
    <t>事业单位医疗</t>
    <phoneticPr fontId="2" type="noConversion"/>
  </si>
  <si>
    <t>财政对失业保险基金的补助</t>
    <phoneticPr fontId="2" type="noConversion"/>
  </si>
  <si>
    <t>财政对工伤保险基金的补助</t>
    <phoneticPr fontId="2" type="noConversion"/>
  </si>
  <si>
    <t>合计</t>
    <phoneticPr fontId="2" type="noConversion"/>
  </si>
  <si>
    <t>单位名称:城步县文化旅游广电体育局</t>
    <phoneticPr fontId="2" type="noConversion"/>
  </si>
  <si>
    <t>单位名称：城步县旅游广电体育局</t>
    <phoneticPr fontId="2" type="noConversion"/>
  </si>
  <si>
    <t>单位名称：文化旅游广电体育局</t>
    <phoneticPr fontId="2" type="noConversion"/>
  </si>
  <si>
    <t>说明：我局无政府性基金预算支出</t>
    <phoneticPr fontId="2" type="noConversion"/>
  </si>
  <si>
    <t>无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</si>
</sst>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.0000"/>
    <numFmt numFmtId="177" formatCode="#,##0.00_ "/>
    <numFmt numFmtId="178" formatCode="0.00_ "/>
    <numFmt numFmtId="179" formatCode="0.00_);[Red]\(0.00\)"/>
    <numFmt numFmtId="180" formatCode=";;"/>
    <numFmt numFmtId="181" formatCode="#,##0.00_);[Red]\(#,##0.00\)"/>
    <numFmt numFmtId="182" formatCode="#,##0_);[Red]\(#,##0\)"/>
  </numFmts>
  <fonts count="13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12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2" xfId="0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178" fontId="4" fillId="2" borderId="6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2" xfId="2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/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49" fontId="3" fillId="2" borderId="2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/>
    <xf numFmtId="4" fontId="3" fillId="2" borderId="2" xfId="0" applyNumberFormat="1" applyFont="1" applyFill="1" applyBorder="1" applyAlignment="1"/>
    <xf numFmtId="0" fontId="0" fillId="2" borderId="2" xfId="0" applyFill="1" applyBorder="1"/>
    <xf numFmtId="0" fontId="4" fillId="2" borderId="2" xfId="0" applyFont="1" applyFill="1" applyBorder="1" applyAlignment="1">
      <alignment horizontal="justify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179" fontId="4" fillId="0" borderId="7" xfId="0" applyNumberFormat="1" applyFont="1" applyBorder="1" applyAlignment="1">
      <alignment horizontal="right"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182" fontId="4" fillId="0" borderId="2" xfId="0" applyNumberFormat="1" applyFont="1" applyBorder="1" applyAlignment="1">
      <alignment horizontal="right" vertical="center" wrapText="1"/>
    </xf>
    <xf numFmtId="0" fontId="2" fillId="0" borderId="3" xfId="1" applyNumberFormat="1" applyFont="1" applyFill="1" applyBorder="1" applyAlignment="1" applyProtection="1">
      <alignment horizontal="center"/>
    </xf>
    <xf numFmtId="182" fontId="4" fillId="0" borderId="7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/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8" fillId="2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9" fontId="11" fillId="0" borderId="3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0" fillId="0" borderId="2" xfId="3" applyNumberFormat="1" applyFont="1" applyFill="1" applyBorder="1" applyAlignment="1" applyProtection="1">
      <alignment horizontal="center" wrapText="1"/>
    </xf>
    <xf numFmtId="49" fontId="10" fillId="0" borderId="3" xfId="1" applyNumberFormat="1" applyFont="1" applyFill="1" applyBorder="1" applyAlignment="1" applyProtection="1">
      <alignment horizontal="center"/>
    </xf>
    <xf numFmtId="180" fontId="11" fillId="0" borderId="2" xfId="0" applyNumberFormat="1" applyFont="1" applyFill="1" applyBorder="1" applyAlignment="1" applyProtection="1">
      <alignment horizontal="center" wrapText="1"/>
    </xf>
    <xf numFmtId="181" fontId="3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wrapText="1"/>
    </xf>
    <xf numFmtId="181" fontId="8" fillId="0" borderId="2" xfId="0" applyNumberFormat="1" applyFont="1" applyBorder="1" applyAlignment="1">
      <alignment horizontal="center" vertical="center" wrapText="1"/>
    </xf>
    <xf numFmtId="180" fontId="12" fillId="2" borderId="3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4" fontId="8" fillId="2" borderId="6" xfId="0" applyNumberFormat="1" applyFont="1" applyFill="1" applyBorder="1" applyAlignment="1" applyProtection="1">
      <alignment vertical="center" wrapText="1"/>
    </xf>
    <xf numFmtId="176" fontId="3" fillId="2" borderId="2" xfId="0" applyNumberFormat="1" applyFont="1" applyFill="1" applyBorder="1" applyAlignment="1"/>
    <xf numFmtId="0" fontId="3" fillId="2" borderId="2" xfId="0" applyFont="1" applyFill="1" applyBorder="1" applyAlignment="1"/>
    <xf numFmtId="177" fontId="3" fillId="2" borderId="2" xfId="0" applyNumberFormat="1" applyFont="1" applyFill="1" applyBorder="1" applyAlignment="1"/>
    <xf numFmtId="0" fontId="12" fillId="2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_Sheet1" xfId="2"/>
    <cellStyle name="常规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showGridLines="0" workbookViewId="0">
      <selection activeCell="D10" sqref="D10:D12"/>
    </sheetView>
  </sheetViews>
  <sheetFormatPr defaultColWidth="9" defaultRowHeight="14.25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spans="1:4" ht="33.75" customHeight="1">
      <c r="A1" s="69" t="s">
        <v>0</v>
      </c>
      <c r="B1" s="69"/>
      <c r="C1" s="69"/>
      <c r="D1" s="69"/>
    </row>
    <row r="2" spans="1:4" ht="16.5" customHeight="1">
      <c r="A2" s="1"/>
      <c r="B2" s="1"/>
      <c r="C2" s="1"/>
      <c r="D2" s="2" t="s">
        <v>1</v>
      </c>
    </row>
    <row r="3" spans="1:4" ht="17.25" customHeight="1">
      <c r="A3" s="70" t="s">
        <v>177</v>
      </c>
      <c r="B3" s="70"/>
      <c r="C3" s="3"/>
      <c r="D3" s="4" t="s">
        <v>2</v>
      </c>
    </row>
    <row r="4" spans="1:4" ht="15" customHeight="1">
      <c r="A4" s="71" t="s">
        <v>3</v>
      </c>
      <c r="B4" s="72"/>
      <c r="C4" s="71" t="s">
        <v>4</v>
      </c>
      <c r="D4" s="72"/>
    </row>
    <row r="5" spans="1:4" ht="15" customHeight="1">
      <c r="A5" s="5" t="s">
        <v>5</v>
      </c>
      <c r="B5" s="5" t="s">
        <v>6</v>
      </c>
      <c r="C5" s="5" t="s">
        <v>5</v>
      </c>
      <c r="D5" s="5" t="s">
        <v>6</v>
      </c>
    </row>
    <row r="6" spans="1:4" ht="15" customHeight="1">
      <c r="A6" s="45" t="s">
        <v>7</v>
      </c>
      <c r="B6" s="100">
        <v>6666147</v>
      </c>
      <c r="C6" s="45" t="s">
        <v>8</v>
      </c>
      <c r="D6" s="46"/>
    </row>
    <row r="7" spans="1:4" ht="15" customHeight="1">
      <c r="A7" s="45" t="s">
        <v>9</v>
      </c>
      <c r="B7" s="102">
        <v>6666147</v>
      </c>
      <c r="C7" s="45" t="s">
        <v>10</v>
      </c>
      <c r="D7" s="48"/>
    </row>
    <row r="8" spans="1:4" ht="15" customHeight="1">
      <c r="A8" s="65" t="s">
        <v>11</v>
      </c>
      <c r="B8" s="100"/>
      <c r="C8" s="45" t="s">
        <v>12</v>
      </c>
      <c r="D8" s="100"/>
    </row>
    <row r="9" spans="1:4" ht="15" customHeight="1">
      <c r="A9" s="47" t="s">
        <v>13</v>
      </c>
      <c r="B9" s="100"/>
      <c r="C9" s="45" t="s">
        <v>14</v>
      </c>
      <c r="D9" s="100"/>
    </row>
    <row r="10" spans="1:4" ht="15" customHeight="1">
      <c r="A10" s="47" t="s">
        <v>15</v>
      </c>
      <c r="B10" s="100"/>
      <c r="C10" s="45" t="s">
        <v>16</v>
      </c>
      <c r="D10" s="100">
        <v>5794923</v>
      </c>
    </row>
    <row r="11" spans="1:4" ht="15" customHeight="1">
      <c r="A11" s="47" t="s">
        <v>17</v>
      </c>
      <c r="B11" s="100"/>
      <c r="C11" s="45" t="s">
        <v>18</v>
      </c>
      <c r="D11" s="100">
        <v>708575</v>
      </c>
    </row>
    <row r="12" spans="1:4" ht="15" customHeight="1">
      <c r="A12" s="47" t="s">
        <v>19</v>
      </c>
      <c r="B12" s="100"/>
      <c r="C12" s="45" t="s">
        <v>20</v>
      </c>
      <c r="D12" s="100">
        <v>162649</v>
      </c>
    </row>
    <row r="13" spans="1:4" ht="15" customHeight="1">
      <c r="A13" s="66"/>
      <c r="B13" s="100"/>
      <c r="C13" s="45" t="s">
        <v>21</v>
      </c>
      <c r="D13" s="100"/>
    </row>
    <row r="14" spans="1:4" ht="15" customHeight="1">
      <c r="A14" s="47"/>
      <c r="B14" s="100"/>
      <c r="C14" s="45" t="s">
        <v>22</v>
      </c>
      <c r="D14" s="100"/>
    </row>
    <row r="15" spans="1:4" ht="15" customHeight="1">
      <c r="A15" s="47"/>
      <c r="B15" s="100"/>
      <c r="C15" s="67" t="s">
        <v>23</v>
      </c>
      <c r="D15" s="100"/>
    </row>
    <row r="16" spans="1:4" ht="15" customHeight="1">
      <c r="A16" s="47"/>
      <c r="B16" s="100"/>
      <c r="C16" s="45" t="s">
        <v>24</v>
      </c>
      <c r="D16" s="100"/>
    </row>
    <row r="17" spans="1:4" ht="15" customHeight="1">
      <c r="A17" s="47"/>
      <c r="B17" s="100"/>
      <c r="C17" s="45" t="s">
        <v>25</v>
      </c>
      <c r="D17" s="100"/>
    </row>
    <row r="18" spans="1:4" ht="15" customHeight="1">
      <c r="A18" s="68"/>
      <c r="B18" s="101"/>
      <c r="C18" s="45" t="s">
        <v>26</v>
      </c>
      <c r="D18" s="100"/>
    </row>
    <row r="19" spans="1:4" ht="15" customHeight="1">
      <c r="A19" s="68"/>
      <c r="B19" s="101"/>
      <c r="C19" s="45" t="s">
        <v>27</v>
      </c>
      <c r="D19" s="100"/>
    </row>
    <row r="20" spans="1:4" ht="15" customHeight="1">
      <c r="A20" s="68"/>
      <c r="B20" s="101"/>
      <c r="C20" s="45" t="s">
        <v>28</v>
      </c>
      <c r="D20" s="100"/>
    </row>
    <row r="21" spans="1:4" ht="15" customHeight="1">
      <c r="A21" s="68"/>
      <c r="B21" s="101"/>
      <c r="C21" s="45" t="s">
        <v>29</v>
      </c>
      <c r="D21" s="100"/>
    </row>
    <row r="22" spans="1:4" ht="15" customHeight="1">
      <c r="A22" s="68"/>
      <c r="B22" s="101"/>
      <c r="C22" s="45" t="s">
        <v>30</v>
      </c>
      <c r="D22" s="100"/>
    </row>
    <row r="23" spans="1:4" ht="15" customHeight="1">
      <c r="A23" s="68"/>
      <c r="B23" s="101"/>
      <c r="C23" s="45" t="s">
        <v>31</v>
      </c>
      <c r="D23" s="100"/>
    </row>
    <row r="24" spans="1:4" ht="15" customHeight="1">
      <c r="A24" s="68"/>
      <c r="B24" s="101"/>
      <c r="C24" s="45" t="s">
        <v>32</v>
      </c>
      <c r="D24" s="100"/>
    </row>
    <row r="25" spans="1:4" ht="15" customHeight="1">
      <c r="A25" s="47" t="s">
        <v>33</v>
      </c>
      <c r="B25" s="100">
        <v>6666147</v>
      </c>
      <c r="C25" s="47" t="s">
        <v>34</v>
      </c>
      <c r="D25" s="100">
        <f>SUM(D10:D24)</f>
        <v>6666147</v>
      </c>
    </row>
  </sheetData>
  <sheetProtection formatCells="0" formatColumns="0" formatRows="0"/>
  <mergeCells count="4">
    <mergeCell ref="A1:D1"/>
    <mergeCell ref="A3:B3"/>
    <mergeCell ref="A4:B4"/>
    <mergeCell ref="C4:D4"/>
  </mergeCells>
  <phoneticPr fontId="2" type="noConversion"/>
  <printOptions horizontalCentered="1"/>
  <pageMargins left="0.39305555555555599" right="0.39305555555555599" top="0.98402777777777795" bottom="0.98402777777777795" header="0.51180555555555596" footer="0.51180555555555596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"/>
  <sheetViews>
    <sheetView showGridLines="0" workbookViewId="0">
      <selection activeCell="A7" sqref="A7:G18"/>
    </sheetView>
  </sheetViews>
  <sheetFormatPr defaultColWidth="9" defaultRowHeight="14.25"/>
  <cols>
    <col min="1" max="1" width="5.625" customWidth="1"/>
    <col min="2" max="2" width="5.375" customWidth="1"/>
    <col min="3" max="3" width="5.875" customWidth="1"/>
    <col min="4" max="4" width="30" customWidth="1"/>
    <col min="5" max="5" width="13.625" customWidth="1"/>
    <col min="6" max="6" width="14.25" customWidth="1"/>
    <col min="7" max="7" width="14" customWidth="1"/>
    <col min="8" max="8" width="8.75" customWidth="1"/>
    <col min="10" max="10" width="9.875" customWidth="1"/>
    <col min="12" max="12" width="7.875" customWidth="1"/>
  </cols>
  <sheetData>
    <row r="1" spans="1:13" ht="33" customHeight="1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ht="15.7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L2" s="2" t="s">
        <v>36</v>
      </c>
      <c r="M2" s="54"/>
    </row>
    <row r="3" spans="1:13" ht="19.5" customHeight="1">
      <c r="A3" s="52" t="s">
        <v>37</v>
      </c>
      <c r="B3" s="58"/>
      <c r="C3" s="103" t="s">
        <v>178</v>
      </c>
      <c r="D3" s="74"/>
      <c r="E3" s="51"/>
      <c r="F3" s="53"/>
      <c r="G3" s="53"/>
      <c r="H3" s="53"/>
      <c r="I3" s="51"/>
      <c r="J3" s="51"/>
      <c r="L3" s="54" t="s">
        <v>2</v>
      </c>
      <c r="M3" s="54"/>
    </row>
    <row r="4" spans="1:13" ht="36.75" customHeight="1">
      <c r="A4" s="75" t="s">
        <v>38</v>
      </c>
      <c r="B4" s="75"/>
      <c r="C4" s="75"/>
      <c r="D4" s="75"/>
      <c r="E4" s="80" t="s">
        <v>39</v>
      </c>
      <c r="F4" s="76" t="s">
        <v>40</v>
      </c>
      <c r="G4" s="77"/>
      <c r="H4" s="78"/>
      <c r="I4" s="80" t="s">
        <v>41</v>
      </c>
      <c r="J4" s="80" t="s">
        <v>42</v>
      </c>
      <c r="K4" s="80" t="s">
        <v>43</v>
      </c>
      <c r="L4" s="80" t="s">
        <v>44</v>
      </c>
    </row>
    <row r="5" spans="1:13" ht="45" customHeight="1">
      <c r="A5" s="79" t="s">
        <v>45</v>
      </c>
      <c r="B5" s="79"/>
      <c r="C5" s="79"/>
      <c r="D5" s="23" t="s">
        <v>46</v>
      </c>
      <c r="E5" s="81"/>
      <c r="F5" s="23" t="s">
        <v>47</v>
      </c>
      <c r="G5" s="59" t="s">
        <v>48</v>
      </c>
      <c r="H5" s="59" t="s">
        <v>49</v>
      </c>
      <c r="I5" s="81"/>
      <c r="J5" s="81"/>
      <c r="K5" s="81"/>
      <c r="L5" s="81"/>
    </row>
    <row r="6" spans="1:13" ht="36.75" customHeight="1">
      <c r="A6" s="56" t="s">
        <v>50</v>
      </c>
      <c r="B6" s="56" t="s">
        <v>51</v>
      </c>
      <c r="C6" s="56" t="s">
        <v>52</v>
      </c>
      <c r="D6" s="57" t="s">
        <v>53</v>
      </c>
      <c r="E6" s="113">
        <f>E7+E8+E9+E10+E11+E12+E13+E14+E15+E16+E17+E18</f>
        <v>6666147</v>
      </c>
      <c r="F6" s="113">
        <f>F7+F8+F9+F10+F11+F12+F13+F14+F15+F16+F17+F18</f>
        <v>6666147</v>
      </c>
      <c r="G6" s="113">
        <f>G7+G8+G9+G10+G11+G12+G13+G14+G15+G16+G17+G18</f>
        <v>6666147</v>
      </c>
      <c r="H6" s="61"/>
      <c r="I6" s="60"/>
      <c r="J6" s="60"/>
      <c r="K6" s="60"/>
      <c r="L6" s="60"/>
    </row>
    <row r="7" spans="1:13" ht="21" customHeight="1">
      <c r="A7" s="104" t="s">
        <v>179</v>
      </c>
      <c r="B7" s="105" t="s">
        <v>180</v>
      </c>
      <c r="C7" s="105" t="s">
        <v>180</v>
      </c>
      <c r="D7" s="108" t="s">
        <v>192</v>
      </c>
      <c r="E7" s="109">
        <v>1732703</v>
      </c>
      <c r="F7" s="109">
        <v>1732703</v>
      </c>
      <c r="G7" s="109">
        <v>1732703</v>
      </c>
      <c r="H7" s="62"/>
      <c r="I7" s="64"/>
      <c r="J7" s="64"/>
      <c r="K7" s="64"/>
      <c r="L7" s="64"/>
    </row>
    <row r="8" spans="1:13" ht="24.75" customHeight="1">
      <c r="A8" s="106" t="s">
        <v>181</v>
      </c>
      <c r="B8" s="106" t="s">
        <v>182</v>
      </c>
      <c r="C8" s="106" t="s">
        <v>183</v>
      </c>
      <c r="D8" s="106" t="s">
        <v>192</v>
      </c>
      <c r="E8" s="109">
        <v>619264</v>
      </c>
      <c r="F8" s="109">
        <v>619264</v>
      </c>
      <c r="G8" s="109">
        <v>619264</v>
      </c>
      <c r="H8" s="62"/>
      <c r="I8" s="64"/>
      <c r="J8" s="64"/>
      <c r="K8" s="64"/>
      <c r="L8" s="64"/>
    </row>
    <row r="9" spans="1:13" ht="24.75" customHeight="1">
      <c r="A9" s="106" t="s">
        <v>181</v>
      </c>
      <c r="B9" s="106" t="s">
        <v>183</v>
      </c>
      <c r="C9" s="106" t="s">
        <v>184</v>
      </c>
      <c r="D9" s="106" t="s">
        <v>193</v>
      </c>
      <c r="E9" s="109">
        <v>1065124</v>
      </c>
      <c r="F9" s="109">
        <v>1065124</v>
      </c>
      <c r="G9" s="109">
        <v>1065124</v>
      </c>
      <c r="H9" s="62"/>
      <c r="I9" s="64"/>
      <c r="J9" s="64"/>
      <c r="K9" s="64"/>
      <c r="L9" s="64"/>
    </row>
    <row r="10" spans="1:13" ht="24.75" customHeight="1">
      <c r="A10" s="106" t="s">
        <v>181</v>
      </c>
      <c r="B10" s="106" t="s">
        <v>183</v>
      </c>
      <c r="C10" s="106" t="s">
        <v>185</v>
      </c>
      <c r="D10" s="106" t="s">
        <v>194</v>
      </c>
      <c r="E10" s="109">
        <v>614518</v>
      </c>
      <c r="F10" s="109">
        <v>614518</v>
      </c>
      <c r="G10" s="109">
        <v>614518</v>
      </c>
      <c r="H10" s="62"/>
      <c r="I10" s="64"/>
      <c r="J10" s="64"/>
      <c r="K10" s="64"/>
      <c r="L10" s="64"/>
    </row>
    <row r="11" spans="1:13" ht="24.75" customHeight="1">
      <c r="A11" s="106" t="s">
        <v>181</v>
      </c>
      <c r="B11" s="106" t="s">
        <v>183</v>
      </c>
      <c r="C11" s="106" t="s">
        <v>186</v>
      </c>
      <c r="D11" s="106" t="s">
        <v>195</v>
      </c>
      <c r="E11" s="109">
        <v>1111532</v>
      </c>
      <c r="F11" s="109">
        <v>1111532</v>
      </c>
      <c r="G11" s="109">
        <v>1111532</v>
      </c>
      <c r="H11" s="62"/>
      <c r="I11" s="64"/>
      <c r="J11" s="64"/>
      <c r="K11" s="64"/>
      <c r="L11" s="64"/>
    </row>
    <row r="12" spans="1:13" ht="24.75" customHeight="1">
      <c r="A12" s="106" t="s">
        <v>181</v>
      </c>
      <c r="B12" s="106" t="s">
        <v>187</v>
      </c>
      <c r="C12" s="106" t="s">
        <v>183</v>
      </c>
      <c r="D12" s="106" t="s">
        <v>192</v>
      </c>
      <c r="E12" s="109">
        <v>401853</v>
      </c>
      <c r="F12" s="109">
        <v>401853</v>
      </c>
      <c r="G12" s="109">
        <v>401853</v>
      </c>
      <c r="H12" s="62"/>
      <c r="I12" s="64"/>
      <c r="J12" s="64"/>
      <c r="K12" s="64"/>
      <c r="L12" s="64"/>
    </row>
    <row r="13" spans="1:13" ht="24.75" customHeight="1">
      <c r="A13" s="63">
        <v>207</v>
      </c>
      <c r="B13" s="107" t="s">
        <v>187</v>
      </c>
      <c r="C13" s="107" t="s">
        <v>188</v>
      </c>
      <c r="D13" s="110" t="s">
        <v>196</v>
      </c>
      <c r="E13" s="111">
        <v>249929</v>
      </c>
      <c r="F13" s="111">
        <v>249929</v>
      </c>
      <c r="G13" s="111">
        <v>249929</v>
      </c>
      <c r="H13" s="62"/>
      <c r="I13" s="64"/>
      <c r="J13" s="64"/>
      <c r="K13" s="64"/>
      <c r="L13" s="64"/>
    </row>
    <row r="14" spans="1:13" ht="24.75" customHeight="1">
      <c r="A14" s="63">
        <v>208</v>
      </c>
      <c r="B14" s="107" t="s">
        <v>189</v>
      </c>
      <c r="C14" s="107" t="s">
        <v>189</v>
      </c>
      <c r="D14" s="112" t="s">
        <v>197</v>
      </c>
      <c r="E14" s="111">
        <v>650596</v>
      </c>
      <c r="F14" s="111">
        <v>650596</v>
      </c>
      <c r="G14" s="111">
        <v>650596</v>
      </c>
      <c r="H14" s="62"/>
      <c r="I14" s="64"/>
      <c r="J14" s="64"/>
      <c r="K14" s="64"/>
      <c r="L14" s="64"/>
    </row>
    <row r="15" spans="1:13" ht="24.75" customHeight="1">
      <c r="A15" s="63">
        <v>210</v>
      </c>
      <c r="B15" s="107" t="s">
        <v>190</v>
      </c>
      <c r="C15" s="107" t="s">
        <v>183</v>
      </c>
      <c r="D15" s="110" t="s">
        <v>198</v>
      </c>
      <c r="E15" s="111">
        <v>63691</v>
      </c>
      <c r="F15" s="111">
        <v>63691</v>
      </c>
      <c r="G15" s="111">
        <v>63691</v>
      </c>
      <c r="H15" s="62"/>
      <c r="I15" s="64"/>
      <c r="J15" s="64"/>
      <c r="K15" s="64"/>
      <c r="L15" s="64"/>
    </row>
    <row r="16" spans="1:13" ht="24.75" customHeight="1">
      <c r="A16" s="63">
        <v>210</v>
      </c>
      <c r="B16" s="107" t="s">
        <v>190</v>
      </c>
      <c r="C16" s="107" t="s">
        <v>182</v>
      </c>
      <c r="D16" s="110" t="s">
        <v>199</v>
      </c>
      <c r="E16" s="111">
        <v>98958</v>
      </c>
      <c r="F16" s="111">
        <v>98958</v>
      </c>
      <c r="G16" s="111">
        <v>98958</v>
      </c>
      <c r="H16" s="62"/>
      <c r="I16" s="64"/>
      <c r="J16" s="64"/>
      <c r="K16" s="64"/>
      <c r="L16" s="64"/>
    </row>
    <row r="17" spans="1:12" ht="24.75" customHeight="1">
      <c r="A17" s="63">
        <v>208</v>
      </c>
      <c r="B17" s="107" t="s">
        <v>191</v>
      </c>
      <c r="C17" s="107" t="s">
        <v>183</v>
      </c>
      <c r="D17" s="110" t="s">
        <v>200</v>
      </c>
      <c r="E17" s="111">
        <v>17317</v>
      </c>
      <c r="F17" s="111">
        <v>17317</v>
      </c>
      <c r="G17" s="111">
        <v>17317</v>
      </c>
      <c r="H17" s="62"/>
      <c r="I17" s="64"/>
      <c r="J17" s="64"/>
      <c r="K17" s="64"/>
      <c r="L17" s="64"/>
    </row>
    <row r="18" spans="1:12" ht="24.75" customHeight="1">
      <c r="A18" s="63">
        <v>208</v>
      </c>
      <c r="B18" s="107" t="s">
        <v>191</v>
      </c>
      <c r="C18" s="107" t="s">
        <v>182</v>
      </c>
      <c r="D18" s="110" t="s">
        <v>201</v>
      </c>
      <c r="E18" s="111">
        <v>40662</v>
      </c>
      <c r="F18" s="111">
        <v>40662</v>
      </c>
      <c r="G18" s="111">
        <v>40662</v>
      </c>
      <c r="H18" s="62"/>
      <c r="I18" s="64"/>
      <c r="J18" s="64"/>
      <c r="K18" s="64"/>
      <c r="L18" s="64"/>
    </row>
  </sheetData>
  <sheetProtection formatCells="0" formatColumns="0" formatRows="0"/>
  <mergeCells count="10">
    <mergeCell ref="A1:L1"/>
    <mergeCell ref="C3:D3"/>
    <mergeCell ref="A4:D4"/>
    <mergeCell ref="F4:H4"/>
    <mergeCell ref="A5:C5"/>
    <mergeCell ref="E4:E5"/>
    <mergeCell ref="I4:I5"/>
    <mergeCell ref="J4:J5"/>
    <mergeCell ref="K4:K5"/>
    <mergeCell ref="L4:L5"/>
  </mergeCells>
  <phoneticPr fontId="2" type="noConversion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showGridLines="0" workbookViewId="0">
      <selection activeCell="G13" sqref="G13"/>
    </sheetView>
  </sheetViews>
  <sheetFormatPr defaultColWidth="9" defaultRowHeight="14.25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spans="1:7" ht="34.5" customHeight="1">
      <c r="A1" s="73" t="s">
        <v>54</v>
      </c>
      <c r="B1" s="73"/>
      <c r="C1" s="73"/>
      <c r="D1" s="73"/>
      <c r="E1" s="73"/>
      <c r="F1" s="73"/>
      <c r="G1" s="73"/>
    </row>
    <row r="2" spans="1:7" ht="17.25" customHeight="1">
      <c r="A2" s="51"/>
      <c r="B2" s="51"/>
      <c r="C2" s="51"/>
      <c r="D2" s="51"/>
      <c r="E2" s="51"/>
      <c r="F2" s="51"/>
      <c r="G2" s="2" t="s">
        <v>55</v>
      </c>
    </row>
    <row r="3" spans="1:7" ht="19.5" customHeight="1">
      <c r="A3" s="115" t="s">
        <v>203</v>
      </c>
      <c r="B3" s="82"/>
      <c r="C3" s="82"/>
      <c r="D3" s="53"/>
      <c r="E3" s="53"/>
      <c r="F3" s="53"/>
      <c r="G3" s="54" t="s">
        <v>2</v>
      </c>
    </row>
    <row r="4" spans="1:7" ht="31.5" customHeight="1">
      <c r="A4" s="83" t="s">
        <v>45</v>
      </c>
      <c r="B4" s="84"/>
      <c r="C4" s="85"/>
      <c r="D4" s="55" t="s">
        <v>46</v>
      </c>
      <c r="E4" s="55" t="s">
        <v>39</v>
      </c>
      <c r="F4" s="55" t="s">
        <v>56</v>
      </c>
      <c r="G4" s="55" t="s">
        <v>57</v>
      </c>
    </row>
    <row r="5" spans="1:7" ht="35.25" customHeight="1">
      <c r="A5" s="56" t="s">
        <v>50</v>
      </c>
      <c r="B5" s="56" t="s">
        <v>51</v>
      </c>
      <c r="C5" s="56" t="s">
        <v>52</v>
      </c>
      <c r="D5" s="57" t="s">
        <v>53</v>
      </c>
      <c r="E5" s="9" t="s">
        <v>39</v>
      </c>
      <c r="F5" s="9" t="s">
        <v>58</v>
      </c>
      <c r="G5" s="9" t="s">
        <v>59</v>
      </c>
    </row>
    <row r="6" spans="1:7" ht="26.25" customHeight="1">
      <c r="A6" s="104" t="s">
        <v>179</v>
      </c>
      <c r="B6" s="105" t="s">
        <v>180</v>
      </c>
      <c r="C6" s="105" t="s">
        <v>180</v>
      </c>
      <c r="D6" s="108" t="s">
        <v>192</v>
      </c>
      <c r="E6" s="109">
        <v>1732703</v>
      </c>
      <c r="F6" s="109">
        <v>1392703</v>
      </c>
      <c r="G6" s="109">
        <v>340000</v>
      </c>
    </row>
    <row r="7" spans="1:7" ht="26.25" customHeight="1">
      <c r="A7" s="106" t="s">
        <v>181</v>
      </c>
      <c r="B7" s="106" t="s">
        <v>182</v>
      </c>
      <c r="C7" s="106" t="s">
        <v>183</v>
      </c>
      <c r="D7" s="106" t="s">
        <v>192</v>
      </c>
      <c r="E7" s="109">
        <f>F7+G7</f>
        <v>619264</v>
      </c>
      <c r="F7" s="109">
        <v>419264</v>
      </c>
      <c r="G7" s="109">
        <v>200000</v>
      </c>
    </row>
    <row r="8" spans="1:7" ht="26.25" customHeight="1">
      <c r="A8" s="106" t="s">
        <v>181</v>
      </c>
      <c r="B8" s="106" t="s">
        <v>183</v>
      </c>
      <c r="C8" s="106" t="s">
        <v>184</v>
      </c>
      <c r="D8" s="106" t="s">
        <v>193</v>
      </c>
      <c r="E8" s="109">
        <f t="shared" ref="E8:E18" si="0">F8+G8</f>
        <v>1065124</v>
      </c>
      <c r="F8" s="109">
        <v>1045124</v>
      </c>
      <c r="G8" s="109">
        <v>20000</v>
      </c>
    </row>
    <row r="9" spans="1:7" ht="26.25" customHeight="1">
      <c r="A9" s="106" t="s">
        <v>181</v>
      </c>
      <c r="B9" s="106" t="s">
        <v>183</v>
      </c>
      <c r="C9" s="106" t="s">
        <v>185</v>
      </c>
      <c r="D9" s="106" t="s">
        <v>194</v>
      </c>
      <c r="E9" s="109">
        <f t="shared" si="0"/>
        <v>614518</v>
      </c>
      <c r="F9" s="109">
        <v>574518</v>
      </c>
      <c r="G9" s="109">
        <v>40000</v>
      </c>
    </row>
    <row r="10" spans="1:7" ht="26.25" customHeight="1">
      <c r="A10" s="106" t="s">
        <v>181</v>
      </c>
      <c r="B10" s="106" t="s">
        <v>183</v>
      </c>
      <c r="C10" s="106" t="s">
        <v>186</v>
      </c>
      <c r="D10" s="106" t="s">
        <v>195</v>
      </c>
      <c r="E10" s="109">
        <f t="shared" si="0"/>
        <v>1111532</v>
      </c>
      <c r="F10" s="109">
        <v>461532</v>
      </c>
      <c r="G10" s="109">
        <v>650000</v>
      </c>
    </row>
    <row r="11" spans="1:7" ht="26.25" customHeight="1">
      <c r="A11" s="106" t="s">
        <v>181</v>
      </c>
      <c r="B11" s="106" t="s">
        <v>187</v>
      </c>
      <c r="C11" s="106" t="s">
        <v>183</v>
      </c>
      <c r="D11" s="106" t="s">
        <v>192</v>
      </c>
      <c r="E11" s="109">
        <f t="shared" si="0"/>
        <v>401853</v>
      </c>
      <c r="F11" s="109">
        <v>331853</v>
      </c>
      <c r="G11" s="109">
        <v>70000</v>
      </c>
    </row>
    <row r="12" spans="1:7" ht="26.25" customHeight="1">
      <c r="A12" s="63">
        <v>207</v>
      </c>
      <c r="B12" s="107" t="s">
        <v>187</v>
      </c>
      <c r="C12" s="107" t="s">
        <v>188</v>
      </c>
      <c r="D12" s="110" t="s">
        <v>196</v>
      </c>
      <c r="E12" s="109">
        <f t="shared" si="0"/>
        <v>249929</v>
      </c>
      <c r="F12" s="111">
        <v>229929</v>
      </c>
      <c r="G12" s="111">
        <v>20000</v>
      </c>
    </row>
    <row r="13" spans="1:7" ht="26.25" customHeight="1">
      <c r="A13" s="63">
        <v>208</v>
      </c>
      <c r="B13" s="107" t="s">
        <v>189</v>
      </c>
      <c r="C13" s="107" t="s">
        <v>189</v>
      </c>
      <c r="D13" s="112" t="s">
        <v>197</v>
      </c>
      <c r="E13" s="109">
        <f t="shared" si="0"/>
        <v>650596</v>
      </c>
      <c r="F13" s="111">
        <v>650596</v>
      </c>
      <c r="G13" s="111"/>
    </row>
    <row r="14" spans="1:7" ht="26.25" customHeight="1">
      <c r="A14" s="63">
        <v>210</v>
      </c>
      <c r="B14" s="107" t="s">
        <v>190</v>
      </c>
      <c r="C14" s="107" t="s">
        <v>183</v>
      </c>
      <c r="D14" s="110" t="s">
        <v>198</v>
      </c>
      <c r="E14" s="109">
        <f t="shared" si="0"/>
        <v>63691</v>
      </c>
      <c r="F14" s="111">
        <v>63691</v>
      </c>
      <c r="G14" s="111"/>
    </row>
    <row r="15" spans="1:7" ht="26.25" customHeight="1">
      <c r="A15" s="63">
        <v>210</v>
      </c>
      <c r="B15" s="107" t="s">
        <v>190</v>
      </c>
      <c r="C15" s="107" t="s">
        <v>182</v>
      </c>
      <c r="D15" s="110" t="s">
        <v>199</v>
      </c>
      <c r="E15" s="109">
        <f t="shared" si="0"/>
        <v>98958</v>
      </c>
      <c r="F15" s="111">
        <v>98958</v>
      </c>
      <c r="G15" s="111"/>
    </row>
    <row r="16" spans="1:7" ht="26.25" customHeight="1">
      <c r="A16" s="63">
        <v>208</v>
      </c>
      <c r="B16" s="107" t="s">
        <v>191</v>
      </c>
      <c r="C16" s="107" t="s">
        <v>183</v>
      </c>
      <c r="D16" s="110" t="s">
        <v>200</v>
      </c>
      <c r="E16" s="109">
        <f t="shared" si="0"/>
        <v>17317</v>
      </c>
      <c r="F16" s="111">
        <v>17317</v>
      </c>
      <c r="G16" s="111"/>
    </row>
    <row r="17" spans="1:7" ht="26.25" customHeight="1">
      <c r="A17" s="63">
        <v>208</v>
      </c>
      <c r="B17" s="107" t="s">
        <v>191</v>
      </c>
      <c r="C17" s="107" t="s">
        <v>182</v>
      </c>
      <c r="D17" s="110" t="s">
        <v>201</v>
      </c>
      <c r="E17" s="109">
        <f t="shared" si="0"/>
        <v>40662</v>
      </c>
      <c r="F17" s="111">
        <v>40662</v>
      </c>
      <c r="G17" s="111"/>
    </row>
    <row r="18" spans="1:7" ht="26.25" customHeight="1">
      <c r="A18" s="11"/>
      <c r="B18" s="11"/>
      <c r="C18" s="11"/>
      <c r="D18" s="114" t="s">
        <v>202</v>
      </c>
      <c r="E18" s="109">
        <f>SUM(E6:E17)</f>
        <v>6666147</v>
      </c>
      <c r="F18" s="109">
        <f>SUM(F6:F17)</f>
        <v>5326147</v>
      </c>
      <c r="G18" s="109">
        <f>SUM(G6:G17)</f>
        <v>1340000</v>
      </c>
    </row>
    <row r="19" spans="1:7" ht="26.25" customHeight="1"/>
  </sheetData>
  <sheetProtection formatCells="0" formatColumns="0" formatRows="0"/>
  <mergeCells count="3">
    <mergeCell ref="A1:G1"/>
    <mergeCell ref="A3:C3"/>
    <mergeCell ref="A4:C4"/>
  </mergeCells>
  <phoneticPr fontId="2" type="noConversion"/>
  <printOptions horizontalCentered="1"/>
  <pageMargins left="0.74791666666666701" right="0.74791666666666701" top="0.66944444444444495" bottom="0.638888888888888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showGridLines="0" workbookViewId="0">
      <selection activeCell="H5" sqref="H5"/>
    </sheetView>
  </sheetViews>
  <sheetFormatPr defaultColWidth="9" defaultRowHeight="14.25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spans="1:4" ht="46.5" customHeight="1">
      <c r="A1" s="86" t="s">
        <v>60</v>
      </c>
      <c r="B1" s="86"/>
      <c r="C1" s="86"/>
      <c r="D1" s="86"/>
    </row>
    <row r="2" spans="1:4" ht="10.5" customHeight="1">
      <c r="A2" s="43"/>
      <c r="B2" s="43"/>
      <c r="C2" s="43"/>
      <c r="D2" s="44" t="s">
        <v>61</v>
      </c>
    </row>
    <row r="3" spans="1:4" ht="16.5" customHeight="1">
      <c r="A3" s="120" t="s">
        <v>203</v>
      </c>
      <c r="B3" s="43"/>
      <c r="C3" s="43"/>
      <c r="D3" s="4" t="s">
        <v>2</v>
      </c>
    </row>
    <row r="4" spans="1:4" ht="15" customHeight="1">
      <c r="A4" s="87" t="s">
        <v>62</v>
      </c>
      <c r="B4" s="87"/>
      <c r="C4" s="87" t="s">
        <v>63</v>
      </c>
      <c r="D4" s="87"/>
    </row>
    <row r="5" spans="1:4" ht="15" customHeight="1">
      <c r="A5" s="5" t="s">
        <v>5</v>
      </c>
      <c r="B5" s="5" t="s">
        <v>6</v>
      </c>
      <c r="C5" s="5" t="s">
        <v>5</v>
      </c>
      <c r="D5" s="5" t="s">
        <v>6</v>
      </c>
    </row>
    <row r="6" spans="1:4" ht="15" customHeight="1">
      <c r="A6" s="45" t="s">
        <v>7</v>
      </c>
      <c r="B6" s="48">
        <v>6666147</v>
      </c>
      <c r="C6" s="45" t="s">
        <v>64</v>
      </c>
      <c r="D6" s="8">
        <v>6666147</v>
      </c>
    </row>
    <row r="7" spans="1:4" ht="15" customHeight="1">
      <c r="A7" s="45" t="s">
        <v>65</v>
      </c>
      <c r="B7" s="116">
        <v>6666147</v>
      </c>
      <c r="C7" s="47" t="s">
        <v>66</v>
      </c>
      <c r="D7" s="8"/>
    </row>
    <row r="8" spans="1:4" ht="15" customHeight="1">
      <c r="A8" s="47" t="s">
        <v>11</v>
      </c>
      <c r="B8" s="117"/>
      <c r="C8" s="47" t="s">
        <v>67</v>
      </c>
      <c r="D8" s="100"/>
    </row>
    <row r="9" spans="1:4" ht="15" customHeight="1">
      <c r="A9" s="47" t="s">
        <v>13</v>
      </c>
      <c r="B9" s="48"/>
      <c r="C9" s="47" t="s">
        <v>68</v>
      </c>
      <c r="D9" s="100"/>
    </row>
    <row r="10" spans="1:4" ht="15" customHeight="1">
      <c r="A10" s="47"/>
      <c r="B10" s="118"/>
      <c r="C10" s="47" t="s">
        <v>69</v>
      </c>
      <c r="D10" s="100"/>
    </row>
    <row r="11" spans="1:4" ht="15" customHeight="1">
      <c r="A11" s="47"/>
      <c r="B11" s="118"/>
      <c r="C11" s="47" t="s">
        <v>70</v>
      </c>
      <c r="D11" s="100">
        <v>5794923</v>
      </c>
    </row>
    <row r="12" spans="1:4" ht="15" customHeight="1">
      <c r="A12" s="47"/>
      <c r="B12" s="118"/>
      <c r="C12" s="47" t="s">
        <v>71</v>
      </c>
      <c r="D12" s="100">
        <v>708575</v>
      </c>
    </row>
    <row r="13" spans="1:4" ht="15" customHeight="1">
      <c r="A13" s="49"/>
      <c r="B13" s="118"/>
      <c r="C13" s="47" t="s">
        <v>72</v>
      </c>
      <c r="D13" s="100">
        <v>162649</v>
      </c>
    </row>
    <row r="14" spans="1:4" ht="15" customHeight="1">
      <c r="A14" s="49"/>
      <c r="B14" s="118"/>
      <c r="C14" s="47" t="s">
        <v>73</v>
      </c>
      <c r="D14" s="100"/>
    </row>
    <row r="15" spans="1:4" ht="15" customHeight="1">
      <c r="A15" s="49"/>
      <c r="B15" s="118"/>
      <c r="C15" s="47" t="s">
        <v>74</v>
      </c>
      <c r="D15" s="100"/>
    </row>
    <row r="16" spans="1:4" ht="15" customHeight="1">
      <c r="A16" s="49"/>
      <c r="B16" s="118"/>
      <c r="C16" s="50" t="s">
        <v>75</v>
      </c>
      <c r="D16" s="100"/>
    </row>
    <row r="17" spans="1:4" ht="15" customHeight="1">
      <c r="A17" s="49"/>
      <c r="B17" s="118"/>
      <c r="C17" s="47" t="s">
        <v>76</v>
      </c>
      <c r="D17" s="100"/>
    </row>
    <row r="18" spans="1:4" ht="15" customHeight="1">
      <c r="A18" s="49"/>
      <c r="B18" s="118"/>
      <c r="C18" s="47" t="s">
        <v>77</v>
      </c>
      <c r="D18" s="100"/>
    </row>
    <row r="19" spans="1:4" ht="15" customHeight="1">
      <c r="A19" s="49"/>
      <c r="B19" s="118"/>
      <c r="C19" s="47" t="s">
        <v>78</v>
      </c>
      <c r="D19" s="100"/>
    </row>
    <row r="20" spans="1:4" ht="15" customHeight="1">
      <c r="A20" s="49"/>
      <c r="B20" s="118"/>
      <c r="C20" s="47" t="s">
        <v>79</v>
      </c>
      <c r="D20" s="100"/>
    </row>
    <row r="21" spans="1:4" ht="15" customHeight="1">
      <c r="A21" s="49"/>
      <c r="B21" s="118"/>
      <c r="C21" s="47" t="s">
        <v>80</v>
      </c>
      <c r="D21" s="100"/>
    </row>
    <row r="22" spans="1:4" ht="15" customHeight="1">
      <c r="A22" s="49"/>
      <c r="B22" s="118"/>
      <c r="C22" s="47" t="s">
        <v>81</v>
      </c>
      <c r="D22" s="100"/>
    </row>
    <row r="23" spans="1:4" ht="15" customHeight="1">
      <c r="A23" s="49"/>
      <c r="B23" s="118"/>
      <c r="C23" s="47" t="s">
        <v>82</v>
      </c>
      <c r="D23" s="100"/>
    </row>
    <row r="24" spans="1:4" ht="15" customHeight="1">
      <c r="A24" s="49"/>
      <c r="B24" s="118"/>
      <c r="C24" s="47" t="s">
        <v>83</v>
      </c>
      <c r="D24" s="100"/>
    </row>
    <row r="25" spans="1:4" ht="15" customHeight="1">
      <c r="A25" s="49"/>
      <c r="B25" s="118"/>
      <c r="C25" s="47" t="s">
        <v>84</v>
      </c>
      <c r="D25" s="100"/>
    </row>
    <row r="26" spans="1:4" ht="15" customHeight="1">
      <c r="A26" s="49"/>
      <c r="B26" s="118"/>
      <c r="C26" s="47" t="s">
        <v>85</v>
      </c>
      <c r="D26" s="100"/>
    </row>
    <row r="27" spans="1:4" ht="15" customHeight="1">
      <c r="A27" s="47" t="s">
        <v>86</v>
      </c>
      <c r="B27" s="119">
        <v>6666147</v>
      </c>
      <c r="C27" s="47" t="s">
        <v>87</v>
      </c>
      <c r="D27" s="100">
        <v>6666147</v>
      </c>
    </row>
  </sheetData>
  <sheetProtection formatCells="0" formatColumns="0" formatRows="0"/>
  <mergeCells count="3">
    <mergeCell ref="A1:D1"/>
    <mergeCell ref="A4:B4"/>
    <mergeCell ref="C4:D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showGridLines="0" workbookViewId="0">
      <selection activeCell="K18" sqref="K18"/>
    </sheetView>
  </sheetViews>
  <sheetFormatPr defaultColWidth="9" defaultRowHeight="14.25"/>
  <cols>
    <col min="1" max="1" width="6.375" style="35" customWidth="1"/>
    <col min="2" max="2" width="8.625" style="35" customWidth="1"/>
    <col min="3" max="3" width="7.875" style="35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spans="1:7" ht="33.75" customHeight="1">
      <c r="A1" s="69" t="s">
        <v>88</v>
      </c>
      <c r="B1" s="69"/>
      <c r="C1" s="69"/>
      <c r="D1" s="69"/>
      <c r="E1" s="69"/>
      <c r="F1" s="69"/>
      <c r="G1" s="69"/>
    </row>
    <row r="2" spans="1:7" ht="16.5" customHeight="1">
      <c r="A2" s="36"/>
      <c r="B2" s="36"/>
      <c r="C2" s="36"/>
      <c r="D2" s="36"/>
      <c r="E2" s="36"/>
      <c r="F2" s="36"/>
      <c r="G2" s="2" t="s">
        <v>89</v>
      </c>
    </row>
    <row r="3" spans="1:7" ht="16.5" customHeight="1">
      <c r="A3" s="121" t="s">
        <v>205</v>
      </c>
      <c r="B3" s="88"/>
      <c r="C3" s="88"/>
      <c r="D3" s="37"/>
      <c r="E3" s="37"/>
      <c r="F3" s="37"/>
      <c r="G3" s="4" t="s">
        <v>2</v>
      </c>
    </row>
    <row r="4" spans="1:7" ht="15" customHeight="1">
      <c r="A4" s="71" t="s">
        <v>90</v>
      </c>
      <c r="B4" s="89"/>
      <c r="C4" s="72"/>
      <c r="D4" s="38"/>
      <c r="E4" s="90" t="s">
        <v>91</v>
      </c>
      <c r="F4" s="90"/>
      <c r="G4" s="90"/>
    </row>
    <row r="5" spans="1:7" ht="15" customHeight="1">
      <c r="A5" s="71" t="s">
        <v>45</v>
      </c>
      <c r="B5" s="89"/>
      <c r="C5" s="72"/>
      <c r="D5" s="13" t="s">
        <v>46</v>
      </c>
      <c r="E5" s="13" t="s">
        <v>47</v>
      </c>
      <c r="F5" s="13" t="s">
        <v>56</v>
      </c>
      <c r="G5" s="13" t="s">
        <v>57</v>
      </c>
    </row>
    <row r="6" spans="1:7" s="34" customFormat="1" ht="28.5" customHeight="1">
      <c r="A6" s="39" t="s">
        <v>50</v>
      </c>
      <c r="B6" s="39" t="s">
        <v>51</v>
      </c>
      <c r="C6" s="39" t="s">
        <v>52</v>
      </c>
      <c r="D6" s="40" t="s">
        <v>53</v>
      </c>
      <c r="E6" s="41" t="s">
        <v>47</v>
      </c>
      <c r="F6" s="41" t="s">
        <v>56</v>
      </c>
      <c r="G6" s="41" t="s">
        <v>57</v>
      </c>
    </row>
    <row r="7" spans="1:7" s="34" customFormat="1" ht="20.25" customHeight="1">
      <c r="A7" s="104" t="s">
        <v>179</v>
      </c>
      <c r="B7" s="105" t="s">
        <v>180</v>
      </c>
      <c r="C7" s="105" t="s">
        <v>180</v>
      </c>
      <c r="D7" s="108" t="s">
        <v>192</v>
      </c>
      <c r="E7" s="109">
        <v>1732703</v>
      </c>
      <c r="F7" s="109">
        <v>1392703</v>
      </c>
      <c r="G7" s="109">
        <v>340000</v>
      </c>
    </row>
    <row r="8" spans="1:7" ht="20.25" customHeight="1">
      <c r="A8" s="106" t="s">
        <v>181</v>
      </c>
      <c r="B8" s="106" t="s">
        <v>182</v>
      </c>
      <c r="C8" s="106" t="s">
        <v>183</v>
      </c>
      <c r="D8" s="106" t="s">
        <v>192</v>
      </c>
      <c r="E8" s="109">
        <f>F8+G8</f>
        <v>619264</v>
      </c>
      <c r="F8" s="109">
        <v>419264</v>
      </c>
      <c r="G8" s="109">
        <v>200000</v>
      </c>
    </row>
    <row r="9" spans="1:7" ht="20.25" customHeight="1">
      <c r="A9" s="106" t="s">
        <v>181</v>
      </c>
      <c r="B9" s="106" t="s">
        <v>183</v>
      </c>
      <c r="C9" s="106" t="s">
        <v>184</v>
      </c>
      <c r="D9" s="106" t="s">
        <v>193</v>
      </c>
      <c r="E9" s="109">
        <f t="shared" ref="E9:E18" si="0">F9+G9</f>
        <v>1065124</v>
      </c>
      <c r="F9" s="109">
        <v>1045124</v>
      </c>
      <c r="G9" s="109">
        <v>20000</v>
      </c>
    </row>
    <row r="10" spans="1:7" ht="20.25" customHeight="1">
      <c r="A10" s="106" t="s">
        <v>181</v>
      </c>
      <c r="B10" s="106" t="s">
        <v>183</v>
      </c>
      <c r="C10" s="106" t="s">
        <v>185</v>
      </c>
      <c r="D10" s="106" t="s">
        <v>194</v>
      </c>
      <c r="E10" s="109">
        <f t="shared" si="0"/>
        <v>614518</v>
      </c>
      <c r="F10" s="109">
        <v>574518</v>
      </c>
      <c r="G10" s="109">
        <v>40000</v>
      </c>
    </row>
    <row r="11" spans="1:7" ht="20.25" customHeight="1">
      <c r="A11" s="106" t="s">
        <v>181</v>
      </c>
      <c r="B11" s="106" t="s">
        <v>183</v>
      </c>
      <c r="C11" s="106" t="s">
        <v>186</v>
      </c>
      <c r="D11" s="106" t="s">
        <v>195</v>
      </c>
      <c r="E11" s="109">
        <f t="shared" si="0"/>
        <v>1111532</v>
      </c>
      <c r="F11" s="109">
        <v>461532</v>
      </c>
      <c r="G11" s="109">
        <v>650000</v>
      </c>
    </row>
    <row r="12" spans="1:7" ht="20.25" customHeight="1">
      <c r="A12" s="106" t="s">
        <v>181</v>
      </c>
      <c r="B12" s="106" t="s">
        <v>187</v>
      </c>
      <c r="C12" s="106" t="s">
        <v>183</v>
      </c>
      <c r="D12" s="106" t="s">
        <v>192</v>
      </c>
      <c r="E12" s="109">
        <f t="shared" si="0"/>
        <v>401853</v>
      </c>
      <c r="F12" s="109">
        <v>331853</v>
      </c>
      <c r="G12" s="109">
        <v>70000</v>
      </c>
    </row>
    <row r="13" spans="1:7" ht="20.25" customHeight="1">
      <c r="A13" s="63">
        <v>207</v>
      </c>
      <c r="B13" s="107" t="s">
        <v>187</v>
      </c>
      <c r="C13" s="107" t="s">
        <v>188</v>
      </c>
      <c r="D13" s="110" t="s">
        <v>196</v>
      </c>
      <c r="E13" s="109">
        <f t="shared" si="0"/>
        <v>249929</v>
      </c>
      <c r="F13" s="111">
        <v>229929</v>
      </c>
      <c r="G13" s="111">
        <v>20000</v>
      </c>
    </row>
    <row r="14" spans="1:7" ht="20.25" customHeight="1">
      <c r="A14" s="63">
        <v>208</v>
      </c>
      <c r="B14" s="107" t="s">
        <v>189</v>
      </c>
      <c r="C14" s="107" t="s">
        <v>189</v>
      </c>
      <c r="D14" s="112" t="s">
        <v>197</v>
      </c>
      <c r="E14" s="109">
        <f t="shared" si="0"/>
        <v>650596</v>
      </c>
      <c r="F14" s="111">
        <v>650596</v>
      </c>
      <c r="G14" s="111"/>
    </row>
    <row r="15" spans="1:7" ht="20.25" customHeight="1">
      <c r="A15" s="63">
        <v>210</v>
      </c>
      <c r="B15" s="107" t="s">
        <v>190</v>
      </c>
      <c r="C15" s="107" t="s">
        <v>183</v>
      </c>
      <c r="D15" s="110" t="s">
        <v>198</v>
      </c>
      <c r="E15" s="109">
        <f t="shared" si="0"/>
        <v>63691</v>
      </c>
      <c r="F15" s="111">
        <v>63691</v>
      </c>
      <c r="G15" s="111"/>
    </row>
    <row r="16" spans="1:7" ht="20.25" customHeight="1">
      <c r="A16" s="63">
        <v>210</v>
      </c>
      <c r="B16" s="107" t="s">
        <v>190</v>
      </c>
      <c r="C16" s="107" t="s">
        <v>182</v>
      </c>
      <c r="D16" s="110" t="s">
        <v>199</v>
      </c>
      <c r="E16" s="109">
        <f t="shared" si="0"/>
        <v>98958</v>
      </c>
      <c r="F16" s="111">
        <v>98958</v>
      </c>
      <c r="G16" s="111"/>
    </row>
    <row r="17" spans="1:7" ht="20.25" customHeight="1">
      <c r="A17" s="63">
        <v>208</v>
      </c>
      <c r="B17" s="107" t="s">
        <v>191</v>
      </c>
      <c r="C17" s="107" t="s">
        <v>183</v>
      </c>
      <c r="D17" s="110" t="s">
        <v>200</v>
      </c>
      <c r="E17" s="109">
        <f t="shared" si="0"/>
        <v>17317</v>
      </c>
      <c r="F17" s="111">
        <v>17317</v>
      </c>
      <c r="G17" s="111"/>
    </row>
    <row r="18" spans="1:7" ht="20.25" customHeight="1">
      <c r="A18" s="63">
        <v>208</v>
      </c>
      <c r="B18" s="107" t="s">
        <v>191</v>
      </c>
      <c r="C18" s="107" t="s">
        <v>182</v>
      </c>
      <c r="D18" s="110" t="s">
        <v>201</v>
      </c>
      <c r="E18" s="109">
        <f t="shared" si="0"/>
        <v>40662</v>
      </c>
      <c r="F18" s="111">
        <v>40662</v>
      </c>
      <c r="G18" s="111"/>
    </row>
    <row r="19" spans="1:7" ht="20.25" customHeight="1">
      <c r="A19" s="11"/>
      <c r="B19" s="11"/>
      <c r="C19" s="11"/>
      <c r="D19" s="114" t="s">
        <v>202</v>
      </c>
      <c r="E19" s="109">
        <f>SUM(E7:E18)</f>
        <v>6666147</v>
      </c>
      <c r="F19" s="109">
        <f>SUM(F7:F18)</f>
        <v>5326147</v>
      </c>
      <c r="G19" s="109">
        <f>SUM(G7:G18)</f>
        <v>1340000</v>
      </c>
    </row>
    <row r="20" spans="1:7">
      <c r="A20" s="2"/>
      <c r="B20" s="2"/>
      <c r="C20" s="2"/>
      <c r="D20" s="42"/>
      <c r="E20" s="42"/>
      <c r="F20" s="42"/>
      <c r="G20" s="42"/>
    </row>
    <row r="21" spans="1:7">
      <c r="A21" s="2"/>
      <c r="B21" s="2"/>
      <c r="C21" s="2"/>
      <c r="D21" s="42"/>
      <c r="E21" s="42"/>
      <c r="F21" s="42"/>
      <c r="G21" s="42"/>
    </row>
    <row r="22" spans="1:7">
      <c r="A22" s="2"/>
      <c r="B22" s="2"/>
      <c r="C22" s="2"/>
      <c r="D22" s="42"/>
      <c r="E22" s="42"/>
      <c r="F22" s="42"/>
      <c r="G22" s="42"/>
    </row>
    <row r="23" spans="1:7">
      <c r="A23" s="2"/>
      <c r="B23" s="2"/>
      <c r="C23" s="2"/>
      <c r="D23" s="42"/>
      <c r="E23" s="42"/>
      <c r="F23" s="42"/>
      <c r="G23" s="42"/>
    </row>
    <row r="24" spans="1:7">
      <c r="A24" s="2"/>
      <c r="B24" s="2"/>
      <c r="C24" s="2"/>
      <c r="D24" s="42"/>
      <c r="E24" s="42"/>
      <c r="F24" s="42"/>
      <c r="G24" s="42"/>
    </row>
    <row r="25" spans="1:7">
      <c r="A25" s="2"/>
      <c r="B25" s="2"/>
      <c r="C25" s="2"/>
      <c r="D25" s="42"/>
      <c r="E25" s="42"/>
      <c r="F25" s="42"/>
      <c r="G25" s="42"/>
    </row>
    <row r="26" spans="1:7">
      <c r="A26" s="2"/>
      <c r="B26" s="2"/>
      <c r="C26" s="2"/>
      <c r="D26" s="42"/>
      <c r="E26" s="42"/>
      <c r="F26" s="42"/>
      <c r="G26" s="42"/>
    </row>
    <row r="27" spans="1:7">
      <c r="A27" s="2"/>
      <c r="B27" s="2"/>
      <c r="C27" s="2"/>
      <c r="D27" s="42"/>
      <c r="E27" s="42"/>
      <c r="F27" s="42"/>
      <c r="G27" s="42"/>
    </row>
    <row r="28" spans="1:7">
      <c r="A28" s="2"/>
      <c r="B28" s="2"/>
      <c r="C28" s="2"/>
      <c r="D28" s="42"/>
      <c r="E28" s="42"/>
      <c r="F28" s="42"/>
      <c r="G28" s="42"/>
    </row>
    <row r="29" spans="1:7">
      <c r="A29" s="2"/>
      <c r="B29" s="2"/>
      <c r="C29" s="2"/>
      <c r="D29" s="42"/>
      <c r="E29" s="42"/>
      <c r="F29" s="42"/>
      <c r="G29" s="42"/>
    </row>
    <row r="30" spans="1:7">
      <c r="A30" s="2"/>
      <c r="B30" s="2"/>
      <c r="C30" s="2"/>
      <c r="D30" s="42"/>
      <c r="E30" s="42"/>
      <c r="F30" s="42"/>
      <c r="G30" s="42"/>
    </row>
    <row r="31" spans="1:7">
      <c r="A31" s="2"/>
      <c r="B31" s="2"/>
      <c r="C31" s="2"/>
      <c r="D31" s="42"/>
      <c r="E31" s="42"/>
      <c r="F31" s="42"/>
      <c r="G31" s="42"/>
    </row>
    <row r="32" spans="1:7">
      <c r="A32" s="2"/>
      <c r="B32" s="2"/>
      <c r="C32" s="2"/>
      <c r="D32" s="42"/>
      <c r="E32" s="42"/>
      <c r="F32" s="42"/>
      <c r="G32" s="42"/>
    </row>
    <row r="33" spans="1:7">
      <c r="A33" s="2"/>
      <c r="B33" s="2"/>
      <c r="C33" s="2"/>
      <c r="D33" s="42"/>
      <c r="E33" s="42"/>
      <c r="F33" s="42"/>
      <c r="G33" s="42"/>
    </row>
    <row r="34" spans="1:7">
      <c r="A34" s="2"/>
      <c r="B34" s="2"/>
      <c r="C34" s="2"/>
      <c r="D34" s="42"/>
      <c r="E34" s="42"/>
      <c r="F34" s="42"/>
      <c r="G34" s="42"/>
    </row>
    <row r="35" spans="1:7">
      <c r="A35" s="2"/>
      <c r="B35" s="2"/>
      <c r="C35" s="2"/>
      <c r="D35" s="42"/>
      <c r="E35" s="42"/>
      <c r="F35" s="42"/>
      <c r="G35" s="42"/>
    </row>
    <row r="36" spans="1:7">
      <c r="A36" s="2"/>
      <c r="B36" s="2"/>
      <c r="C36" s="2"/>
      <c r="D36" s="42"/>
      <c r="E36" s="42"/>
      <c r="F36" s="42"/>
      <c r="G36" s="42"/>
    </row>
    <row r="37" spans="1:7">
      <c r="A37" s="2"/>
      <c r="B37" s="2"/>
      <c r="C37" s="2"/>
      <c r="D37" s="42"/>
      <c r="E37" s="42"/>
      <c r="F37" s="42"/>
      <c r="G37" s="42"/>
    </row>
    <row r="38" spans="1:7">
      <c r="A38" s="2"/>
      <c r="B38" s="2"/>
      <c r="C38" s="2"/>
      <c r="D38" s="42"/>
      <c r="E38" s="42"/>
      <c r="F38" s="42"/>
      <c r="G38" s="42"/>
    </row>
    <row r="39" spans="1:7">
      <c r="A39" s="2"/>
      <c r="B39" s="2"/>
      <c r="C39" s="2"/>
      <c r="D39" s="42"/>
      <c r="E39" s="42"/>
      <c r="F39" s="42"/>
      <c r="G39" s="42"/>
    </row>
    <row r="40" spans="1:7">
      <c r="A40" s="2"/>
      <c r="B40" s="2"/>
      <c r="C40" s="2"/>
      <c r="D40" s="42"/>
      <c r="E40" s="42"/>
      <c r="F40" s="42"/>
      <c r="G40" s="42"/>
    </row>
  </sheetData>
  <sheetProtection formatCells="0" formatColumns="0" formatRows="0"/>
  <mergeCells count="5">
    <mergeCell ref="A1:G1"/>
    <mergeCell ref="A3:C3"/>
    <mergeCell ref="A4:C4"/>
    <mergeCell ref="E4:G4"/>
    <mergeCell ref="A5:C5"/>
  </mergeCells>
  <phoneticPr fontId="2" type="noConversion"/>
  <pageMargins left="1.5" right="0.75" top="1" bottom="1" header="0.5" footer="0.5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9"/>
  <sheetViews>
    <sheetView showGridLines="0" showZeros="0" topLeftCell="A25" workbookViewId="0">
      <selection activeCell="H5" sqref="H5"/>
    </sheetView>
  </sheetViews>
  <sheetFormatPr defaultColWidth="9" defaultRowHeight="14.2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spans="1:6" ht="24.75" customHeight="1">
      <c r="A1" s="91" t="s">
        <v>92</v>
      </c>
      <c r="B1" s="91"/>
      <c r="C1" s="91"/>
      <c r="D1" s="91"/>
      <c r="E1" s="91"/>
      <c r="F1" s="91"/>
    </row>
    <row r="2" spans="1:6" ht="14.25" customHeight="1">
      <c r="A2" s="20"/>
      <c r="B2" s="20"/>
      <c r="C2" s="20"/>
      <c r="D2" s="20"/>
      <c r="E2" s="20"/>
      <c r="F2" s="21" t="s">
        <v>93</v>
      </c>
    </row>
    <row r="3" spans="1:6" ht="17.25" customHeight="1">
      <c r="A3" s="92" t="s">
        <v>204</v>
      </c>
      <c r="B3" s="92"/>
      <c r="F3" s="22" t="s">
        <v>2</v>
      </c>
    </row>
    <row r="4" spans="1:6" ht="15" customHeight="1">
      <c r="A4" s="83" t="s">
        <v>94</v>
      </c>
      <c r="B4" s="85"/>
      <c r="C4" s="83" t="s">
        <v>56</v>
      </c>
      <c r="D4" s="84"/>
      <c r="E4" s="84"/>
      <c r="F4" s="85"/>
    </row>
    <row r="5" spans="1:6" ht="27" customHeight="1">
      <c r="A5" s="23" t="s">
        <v>45</v>
      </c>
      <c r="B5" s="23" t="s">
        <v>46</v>
      </c>
      <c r="C5" s="23" t="s">
        <v>39</v>
      </c>
      <c r="D5" s="23" t="s">
        <v>95</v>
      </c>
      <c r="E5" s="23" t="s">
        <v>96</v>
      </c>
      <c r="F5" s="23" t="s">
        <v>97</v>
      </c>
    </row>
    <row r="6" spans="1:6" ht="15" customHeight="1">
      <c r="A6" s="24" t="s">
        <v>98</v>
      </c>
      <c r="B6" s="24" t="s">
        <v>98</v>
      </c>
      <c r="C6" s="24" t="s">
        <v>99</v>
      </c>
      <c r="D6" s="24" t="s">
        <v>100</v>
      </c>
      <c r="E6" s="24" t="s">
        <v>101</v>
      </c>
      <c r="F6" s="24" t="s">
        <v>101</v>
      </c>
    </row>
    <row r="7" spans="1:6" ht="15" customHeight="1">
      <c r="A7" s="25" t="s">
        <v>102</v>
      </c>
      <c r="B7" s="25" t="s">
        <v>95</v>
      </c>
      <c r="C7" s="26">
        <f>D7</f>
        <v>4783415</v>
      </c>
      <c r="D7" s="27">
        <f>D8+D9+D13+D14+D16+D17</f>
        <v>4783415</v>
      </c>
      <c r="E7" s="27"/>
      <c r="F7" s="27"/>
    </row>
    <row r="8" spans="1:6" ht="15" customHeight="1">
      <c r="A8" s="28" t="s">
        <v>103</v>
      </c>
      <c r="B8" s="28" t="s">
        <v>104</v>
      </c>
      <c r="C8" s="26">
        <f>D8</f>
        <v>2287631</v>
      </c>
      <c r="D8" s="27">
        <v>2287631</v>
      </c>
      <c r="E8" s="27"/>
      <c r="F8" s="27"/>
    </row>
    <row r="9" spans="1:6" ht="15" customHeight="1">
      <c r="A9" s="28" t="s">
        <v>105</v>
      </c>
      <c r="B9" s="29" t="s">
        <v>106</v>
      </c>
      <c r="C9" s="26">
        <f t="shared" ref="C8:C17" si="0">D9</f>
        <v>709400</v>
      </c>
      <c r="D9" s="27">
        <v>709400</v>
      </c>
      <c r="E9" s="27"/>
      <c r="F9" s="27"/>
    </row>
    <row r="10" spans="1:6" ht="15" customHeight="1">
      <c r="A10" s="28" t="s">
        <v>107</v>
      </c>
      <c r="B10" s="29" t="s">
        <v>108</v>
      </c>
      <c r="C10" s="26">
        <f t="shared" si="0"/>
        <v>0</v>
      </c>
      <c r="D10" s="27"/>
      <c r="E10" s="27"/>
      <c r="F10" s="27"/>
    </row>
    <row r="11" spans="1:6" ht="15" customHeight="1">
      <c r="A11" s="28" t="s">
        <v>109</v>
      </c>
      <c r="B11" s="29" t="s">
        <v>110</v>
      </c>
      <c r="C11" s="26">
        <f t="shared" si="0"/>
        <v>0</v>
      </c>
      <c r="D11" s="27"/>
      <c r="E11" s="27"/>
      <c r="F11" s="27"/>
    </row>
    <row r="12" spans="1:6" ht="15" customHeight="1">
      <c r="A12" s="28" t="s">
        <v>111</v>
      </c>
      <c r="B12" s="29" t="s">
        <v>112</v>
      </c>
      <c r="C12" s="26">
        <f t="shared" si="0"/>
        <v>0</v>
      </c>
      <c r="D12" s="27"/>
      <c r="E12" s="27"/>
      <c r="F12" s="27"/>
    </row>
    <row r="13" spans="1:6" ht="15" customHeight="1">
      <c r="A13" s="28" t="s">
        <v>113</v>
      </c>
      <c r="B13" s="29" t="s">
        <v>114</v>
      </c>
      <c r="C13" s="26">
        <f t="shared" si="0"/>
        <v>915160</v>
      </c>
      <c r="D13" s="27">
        <v>915160</v>
      </c>
      <c r="E13" s="27"/>
      <c r="F13" s="27"/>
    </row>
    <row r="14" spans="1:6" ht="15" customHeight="1">
      <c r="A14" s="28" t="s">
        <v>115</v>
      </c>
      <c r="B14" s="29" t="s">
        <v>116</v>
      </c>
      <c r="C14" s="26">
        <f t="shared" si="0"/>
        <v>650596</v>
      </c>
      <c r="D14" s="27">
        <v>650596</v>
      </c>
      <c r="E14" s="27"/>
      <c r="F14" s="27"/>
    </row>
    <row r="15" spans="1:6" ht="15" customHeight="1">
      <c r="A15" s="28" t="s">
        <v>117</v>
      </c>
      <c r="B15" s="29" t="s">
        <v>118</v>
      </c>
      <c r="C15" s="26">
        <f t="shared" si="0"/>
        <v>0</v>
      </c>
      <c r="E15" s="27"/>
      <c r="F15" s="27"/>
    </row>
    <row r="16" spans="1:6" ht="15" customHeight="1">
      <c r="A16" s="28" t="s">
        <v>119</v>
      </c>
      <c r="B16" s="29" t="s">
        <v>120</v>
      </c>
      <c r="C16" s="26">
        <f t="shared" si="0"/>
        <v>162649</v>
      </c>
      <c r="D16" s="27">
        <v>162649</v>
      </c>
      <c r="E16" s="27"/>
      <c r="F16" s="27"/>
    </row>
    <row r="17" spans="1:6" ht="15" customHeight="1">
      <c r="A17" s="28" t="s">
        <v>121</v>
      </c>
      <c r="B17" s="29" t="s">
        <v>110</v>
      </c>
      <c r="C17" s="26">
        <f t="shared" si="0"/>
        <v>57979</v>
      </c>
      <c r="D17" s="27">
        <v>57979</v>
      </c>
      <c r="E17" s="27"/>
      <c r="F17" s="27"/>
    </row>
    <row r="18" spans="1:6" ht="15" customHeight="1">
      <c r="A18" s="28" t="s">
        <v>122</v>
      </c>
      <c r="B18" s="29" t="s">
        <v>123</v>
      </c>
      <c r="C18" s="26"/>
      <c r="D18" s="27"/>
      <c r="E18" s="27"/>
      <c r="F18" s="27"/>
    </row>
    <row r="19" spans="1:6" ht="15" customHeight="1">
      <c r="A19" s="30" t="s">
        <v>124</v>
      </c>
      <c r="B19" s="31" t="s">
        <v>96</v>
      </c>
      <c r="C19" s="26">
        <f>E19</f>
        <v>479972</v>
      </c>
      <c r="D19" s="27"/>
      <c r="E19" s="27">
        <f>E20+E21+E24+E25+E29+E34+E35+E41+E43+E44</f>
        <v>479972</v>
      </c>
      <c r="F19" s="27"/>
    </row>
    <row r="20" spans="1:6" ht="15" customHeight="1">
      <c r="A20" s="32">
        <v>30201</v>
      </c>
      <c r="B20" s="29" t="s">
        <v>125</v>
      </c>
      <c r="C20" s="26">
        <f t="shared" ref="C20:C44" si="1">E20</f>
        <v>58500</v>
      </c>
      <c r="D20" s="27"/>
      <c r="E20" s="27">
        <v>58500</v>
      </c>
      <c r="F20" s="27"/>
    </row>
    <row r="21" spans="1:6" ht="15" customHeight="1">
      <c r="A21" s="32">
        <v>30202</v>
      </c>
      <c r="B21" s="29" t="s">
        <v>126</v>
      </c>
      <c r="C21" s="26">
        <f t="shared" si="1"/>
        <v>10000</v>
      </c>
      <c r="D21" s="27"/>
      <c r="E21" s="27">
        <v>10000</v>
      </c>
      <c r="F21" s="27"/>
    </row>
    <row r="22" spans="1:6" ht="15" customHeight="1">
      <c r="A22" s="32">
        <v>30203</v>
      </c>
      <c r="B22" s="29" t="s">
        <v>127</v>
      </c>
      <c r="C22" s="26">
        <f t="shared" si="1"/>
        <v>0</v>
      </c>
      <c r="D22" s="27"/>
      <c r="E22" s="27"/>
      <c r="F22" s="27"/>
    </row>
    <row r="23" spans="1:6" ht="15" customHeight="1">
      <c r="A23" s="32">
        <v>30204</v>
      </c>
      <c r="B23" s="29" t="s">
        <v>128</v>
      </c>
      <c r="C23" s="26">
        <f t="shared" si="1"/>
        <v>0</v>
      </c>
      <c r="D23" s="27"/>
      <c r="E23" s="27"/>
      <c r="F23" s="27"/>
    </row>
    <row r="24" spans="1:6" ht="15" customHeight="1">
      <c r="A24" s="32">
        <v>30205</v>
      </c>
      <c r="B24" s="29" t="s">
        <v>129</v>
      </c>
      <c r="C24" s="26">
        <f t="shared" si="1"/>
        <v>5000</v>
      </c>
      <c r="D24" s="27"/>
      <c r="E24" s="27">
        <v>5000</v>
      </c>
      <c r="F24" s="27"/>
    </row>
    <row r="25" spans="1:6" ht="15" customHeight="1">
      <c r="A25" s="32">
        <v>30206</v>
      </c>
      <c r="B25" s="29" t="s">
        <v>130</v>
      </c>
      <c r="C25" s="26">
        <f t="shared" si="1"/>
        <v>30000</v>
      </c>
      <c r="D25" s="27"/>
      <c r="E25" s="27">
        <v>30000</v>
      </c>
      <c r="F25" s="27"/>
    </row>
    <row r="26" spans="1:6" ht="15" customHeight="1">
      <c r="A26" s="32">
        <v>30207</v>
      </c>
      <c r="B26" s="29" t="s">
        <v>131</v>
      </c>
      <c r="C26" s="26">
        <f t="shared" si="1"/>
        <v>0</v>
      </c>
      <c r="D26" s="27"/>
      <c r="E26" s="27"/>
      <c r="F26" s="27"/>
    </row>
    <row r="27" spans="1:6" ht="15" customHeight="1">
      <c r="A27" s="32">
        <v>30208</v>
      </c>
      <c r="B27" s="29" t="s">
        <v>132</v>
      </c>
      <c r="C27" s="26">
        <f t="shared" si="1"/>
        <v>0</v>
      </c>
      <c r="D27" s="27"/>
      <c r="E27" s="27"/>
      <c r="F27" s="27"/>
    </row>
    <row r="28" spans="1:6" ht="15" customHeight="1">
      <c r="A28" s="32">
        <v>30209</v>
      </c>
      <c r="B28" s="29" t="s">
        <v>133</v>
      </c>
      <c r="C28" s="26">
        <f t="shared" si="1"/>
        <v>0</v>
      </c>
      <c r="D28" s="27"/>
      <c r="E28" s="27"/>
      <c r="F28" s="27"/>
    </row>
    <row r="29" spans="1:6" ht="15" customHeight="1">
      <c r="A29" s="32">
        <v>30211</v>
      </c>
      <c r="B29" s="29" t="s">
        <v>134</v>
      </c>
      <c r="C29" s="26">
        <f t="shared" si="1"/>
        <v>50000</v>
      </c>
      <c r="D29" s="27"/>
      <c r="E29" s="27">
        <v>50000</v>
      </c>
      <c r="F29" s="27"/>
    </row>
    <row r="30" spans="1:6" ht="15" customHeight="1">
      <c r="A30" s="32">
        <v>30212</v>
      </c>
      <c r="B30" s="29" t="s">
        <v>135</v>
      </c>
      <c r="C30" s="26">
        <f t="shared" si="1"/>
        <v>0</v>
      </c>
      <c r="D30" s="27"/>
      <c r="E30" s="27"/>
      <c r="F30" s="27"/>
    </row>
    <row r="31" spans="1:6" ht="15" customHeight="1">
      <c r="A31" s="32">
        <v>30213</v>
      </c>
      <c r="B31" s="29" t="s">
        <v>136</v>
      </c>
      <c r="C31" s="26">
        <f t="shared" si="1"/>
        <v>0</v>
      </c>
      <c r="D31" s="27"/>
      <c r="E31" s="27"/>
      <c r="F31" s="27"/>
    </row>
    <row r="32" spans="1:6" ht="15" customHeight="1">
      <c r="A32" s="32">
        <v>30214</v>
      </c>
      <c r="B32" s="29" t="s">
        <v>137</v>
      </c>
      <c r="C32" s="26">
        <f t="shared" si="1"/>
        <v>0</v>
      </c>
      <c r="D32" s="27"/>
      <c r="E32" s="27"/>
      <c r="F32" s="27"/>
    </row>
    <row r="33" spans="1:6" ht="15" customHeight="1">
      <c r="A33" s="32">
        <v>30215</v>
      </c>
      <c r="B33" s="29" t="s">
        <v>138</v>
      </c>
      <c r="C33" s="26">
        <f t="shared" si="1"/>
        <v>0</v>
      </c>
      <c r="D33" s="27"/>
      <c r="E33" s="27"/>
      <c r="F33" s="27"/>
    </row>
    <row r="34" spans="1:6" ht="15" customHeight="1">
      <c r="A34" s="32">
        <v>30216</v>
      </c>
      <c r="B34" s="29" t="s">
        <v>139</v>
      </c>
      <c r="C34" s="26">
        <f t="shared" si="1"/>
        <v>10000</v>
      </c>
      <c r="D34" s="27"/>
      <c r="E34" s="27">
        <v>10000</v>
      </c>
      <c r="F34" s="27"/>
    </row>
    <row r="35" spans="1:6" ht="15" customHeight="1">
      <c r="A35" s="32">
        <v>30217</v>
      </c>
      <c r="B35" s="29" t="s">
        <v>140</v>
      </c>
      <c r="C35" s="26">
        <f t="shared" si="1"/>
        <v>80000</v>
      </c>
      <c r="D35" s="27"/>
      <c r="E35" s="27">
        <v>80000</v>
      </c>
      <c r="F35" s="27"/>
    </row>
    <row r="36" spans="1:6" ht="15" customHeight="1">
      <c r="A36" s="32">
        <v>30218</v>
      </c>
      <c r="B36" s="29" t="s">
        <v>141</v>
      </c>
      <c r="C36" s="26">
        <f t="shared" si="1"/>
        <v>0</v>
      </c>
      <c r="D36" s="27"/>
      <c r="E36" s="27"/>
      <c r="F36" s="27"/>
    </row>
    <row r="37" spans="1:6" ht="15" customHeight="1">
      <c r="A37" s="32">
        <v>30224</v>
      </c>
      <c r="B37" s="29" t="s">
        <v>142</v>
      </c>
      <c r="C37" s="26">
        <f t="shared" si="1"/>
        <v>0</v>
      </c>
      <c r="D37" s="27"/>
      <c r="E37" s="27"/>
      <c r="F37" s="27"/>
    </row>
    <row r="38" spans="1:6" ht="15" customHeight="1">
      <c r="A38" s="32">
        <v>30225</v>
      </c>
      <c r="B38" s="29" t="s">
        <v>143</v>
      </c>
      <c r="C38" s="26">
        <f t="shared" si="1"/>
        <v>0</v>
      </c>
      <c r="D38" s="27"/>
      <c r="E38" s="27"/>
      <c r="F38" s="27"/>
    </row>
    <row r="39" spans="1:6" ht="15" customHeight="1">
      <c r="A39" s="32">
        <v>30226</v>
      </c>
      <c r="B39" s="29" t="s">
        <v>144</v>
      </c>
      <c r="C39" s="26">
        <f t="shared" si="1"/>
        <v>0</v>
      </c>
      <c r="D39" s="27"/>
      <c r="E39" s="27"/>
      <c r="F39" s="27"/>
    </row>
    <row r="40" spans="1:6" ht="15" customHeight="1">
      <c r="A40" s="32">
        <v>30227</v>
      </c>
      <c r="B40" s="29" t="s">
        <v>145</v>
      </c>
      <c r="C40" s="26">
        <f t="shared" si="1"/>
        <v>0</v>
      </c>
      <c r="D40" s="27"/>
      <c r="E40" s="27"/>
      <c r="F40" s="27"/>
    </row>
    <row r="41" spans="1:6" ht="15" customHeight="1">
      <c r="A41" s="32">
        <v>30228</v>
      </c>
      <c r="B41" s="29" t="s">
        <v>146</v>
      </c>
      <c r="C41" s="26">
        <f t="shared" si="1"/>
        <v>27452</v>
      </c>
      <c r="D41" s="27"/>
      <c r="E41" s="27">
        <v>27452</v>
      </c>
      <c r="F41" s="27"/>
    </row>
    <row r="42" spans="1:6" ht="15" customHeight="1">
      <c r="A42" s="32">
        <v>30229</v>
      </c>
      <c r="B42" s="29" t="s">
        <v>147</v>
      </c>
      <c r="C42" s="26">
        <f t="shared" si="1"/>
        <v>0</v>
      </c>
      <c r="D42" s="27"/>
      <c r="E42" s="27"/>
      <c r="F42" s="27"/>
    </row>
    <row r="43" spans="1:6" ht="15" customHeight="1">
      <c r="A43" s="32">
        <v>30231</v>
      </c>
      <c r="B43" s="29" t="s">
        <v>148</v>
      </c>
      <c r="C43" s="26">
        <f t="shared" si="1"/>
        <v>40000</v>
      </c>
      <c r="D43" s="27"/>
      <c r="E43" s="27">
        <v>40000</v>
      </c>
      <c r="F43" s="27"/>
    </row>
    <row r="44" spans="1:6" ht="15" customHeight="1">
      <c r="A44" s="32">
        <v>30239</v>
      </c>
      <c r="B44" s="29" t="s">
        <v>149</v>
      </c>
      <c r="C44" s="26">
        <f t="shared" si="1"/>
        <v>169020</v>
      </c>
      <c r="D44" s="27"/>
      <c r="E44" s="27">
        <v>169020</v>
      </c>
      <c r="F44" s="27"/>
    </row>
    <row r="45" spans="1:6" ht="15" customHeight="1">
      <c r="A45" s="32">
        <v>30299</v>
      </c>
      <c r="B45" s="29" t="s">
        <v>150</v>
      </c>
      <c r="C45" s="26">
        <f t="shared" ref="C20:C45" si="2">D45</f>
        <v>0</v>
      </c>
      <c r="D45" s="27"/>
      <c r="E45" s="27"/>
      <c r="F45" s="27"/>
    </row>
    <row r="46" spans="1:6" ht="15" customHeight="1">
      <c r="A46" s="33">
        <v>303</v>
      </c>
      <c r="B46" s="31" t="s">
        <v>97</v>
      </c>
      <c r="C46" s="26">
        <f>F46</f>
        <v>62760</v>
      </c>
      <c r="D46" s="27"/>
      <c r="E46" s="27"/>
      <c r="F46" s="27">
        <v>62760</v>
      </c>
    </row>
    <row r="47" spans="1:6" ht="15" customHeight="1">
      <c r="A47" s="32">
        <v>30301</v>
      </c>
      <c r="B47" s="29" t="s">
        <v>151</v>
      </c>
      <c r="C47" s="26">
        <f t="shared" ref="C47:C58" si="3">F47</f>
        <v>0</v>
      </c>
      <c r="D47" s="27"/>
      <c r="E47" s="27"/>
      <c r="F47" s="27"/>
    </row>
    <row r="48" spans="1:6" ht="15" customHeight="1">
      <c r="A48" s="32">
        <v>30302</v>
      </c>
      <c r="B48" s="29" t="s">
        <v>152</v>
      </c>
      <c r="C48" s="26">
        <f t="shared" si="3"/>
        <v>0</v>
      </c>
      <c r="D48" s="27"/>
      <c r="E48" s="27"/>
      <c r="F48" s="27"/>
    </row>
    <row r="49" spans="1:6" ht="15" customHeight="1">
      <c r="A49" s="32">
        <v>30303</v>
      </c>
      <c r="B49" s="29" t="s">
        <v>153</v>
      </c>
      <c r="C49" s="26">
        <f t="shared" si="3"/>
        <v>0</v>
      </c>
      <c r="D49" s="27"/>
      <c r="E49" s="27"/>
      <c r="F49" s="27"/>
    </row>
    <row r="50" spans="1:6" ht="15" customHeight="1">
      <c r="A50" s="32">
        <v>30304</v>
      </c>
      <c r="B50" s="29" t="s">
        <v>154</v>
      </c>
      <c r="C50" s="26">
        <f t="shared" si="3"/>
        <v>62760</v>
      </c>
      <c r="D50" s="27"/>
      <c r="E50" s="27"/>
      <c r="F50" s="27">
        <v>62760</v>
      </c>
    </row>
    <row r="51" spans="1:6" ht="15" customHeight="1">
      <c r="A51" s="32">
        <v>30305</v>
      </c>
      <c r="B51" s="29" t="s">
        <v>155</v>
      </c>
      <c r="C51" s="26">
        <f t="shared" si="3"/>
        <v>0</v>
      </c>
      <c r="D51" s="27"/>
      <c r="E51" s="27"/>
      <c r="F51" s="27"/>
    </row>
    <row r="52" spans="1:6" ht="15" customHeight="1">
      <c r="A52" s="32">
        <v>30307</v>
      </c>
      <c r="B52" s="29" t="s">
        <v>156</v>
      </c>
      <c r="C52" s="26">
        <f t="shared" si="3"/>
        <v>0</v>
      </c>
      <c r="D52" s="27"/>
      <c r="E52" s="27"/>
      <c r="F52" s="27"/>
    </row>
    <row r="53" spans="1:6" ht="15" customHeight="1">
      <c r="A53" s="32">
        <v>30308</v>
      </c>
      <c r="B53" s="29" t="s">
        <v>157</v>
      </c>
      <c r="C53" s="26">
        <f t="shared" si="3"/>
        <v>0</v>
      </c>
      <c r="D53" s="27"/>
      <c r="E53" s="27"/>
      <c r="F53" s="27"/>
    </row>
    <row r="54" spans="1:6" ht="15" customHeight="1">
      <c r="A54" s="32">
        <v>30309</v>
      </c>
      <c r="B54" s="29" t="s">
        <v>158</v>
      </c>
      <c r="C54" s="26">
        <f t="shared" si="3"/>
        <v>0</v>
      </c>
      <c r="D54" s="27"/>
      <c r="E54" s="27"/>
      <c r="F54" s="27"/>
    </row>
    <row r="55" spans="1:6" ht="15" customHeight="1">
      <c r="A55" s="32">
        <v>30310</v>
      </c>
      <c r="B55" s="29" t="s">
        <v>159</v>
      </c>
      <c r="C55" s="26">
        <f t="shared" si="3"/>
        <v>0</v>
      </c>
      <c r="D55" s="27"/>
      <c r="E55" s="27"/>
      <c r="F55" s="27"/>
    </row>
    <row r="56" spans="1:6" ht="15" customHeight="1">
      <c r="A56" s="32">
        <v>30311</v>
      </c>
      <c r="B56" s="29" t="s">
        <v>160</v>
      </c>
      <c r="C56" s="26">
        <f t="shared" si="3"/>
        <v>0</v>
      </c>
      <c r="D56" s="27"/>
      <c r="E56" s="27"/>
      <c r="F56" s="27"/>
    </row>
    <row r="57" spans="1:6" ht="15" customHeight="1">
      <c r="A57" s="32" t="s">
        <v>161</v>
      </c>
      <c r="B57" s="29"/>
      <c r="C57" s="26">
        <f t="shared" si="3"/>
        <v>0</v>
      </c>
      <c r="D57" s="27"/>
      <c r="E57" s="27"/>
      <c r="F57" s="27"/>
    </row>
    <row r="58" spans="1:6" ht="15" customHeight="1">
      <c r="A58" s="32">
        <v>30399</v>
      </c>
      <c r="B58" s="29" t="s">
        <v>162</v>
      </c>
      <c r="C58" s="26">
        <f t="shared" si="3"/>
        <v>0</v>
      </c>
      <c r="D58" s="27"/>
      <c r="E58" s="27"/>
      <c r="F58" s="27"/>
    </row>
    <row r="59" spans="1:6" ht="15" customHeight="1">
      <c r="A59" s="31"/>
      <c r="B59" s="31" t="s">
        <v>39</v>
      </c>
      <c r="C59" s="26">
        <f>D59+E59+F59</f>
        <v>5326147</v>
      </c>
      <c r="D59" s="27">
        <f>D7</f>
        <v>4783415</v>
      </c>
      <c r="E59" s="27">
        <f>E19</f>
        <v>479972</v>
      </c>
      <c r="F59" s="27">
        <f>F46</f>
        <v>62760</v>
      </c>
    </row>
  </sheetData>
  <sheetProtection formatCells="0" formatColumns="0" formatRows="0"/>
  <mergeCells count="4">
    <mergeCell ref="A1:F1"/>
    <mergeCell ref="A3:B3"/>
    <mergeCell ref="A4:B4"/>
    <mergeCell ref="C4:F4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"/>
  <sheetViews>
    <sheetView showGridLines="0" tabSelected="1" workbookViewId="0">
      <selection activeCell="G13" sqref="G13"/>
    </sheetView>
  </sheetViews>
  <sheetFormatPr defaultColWidth="9" defaultRowHeight="14.25"/>
  <cols>
    <col min="1" max="1" width="13.25" customWidth="1"/>
    <col min="2" max="2" width="14" customWidth="1"/>
    <col min="3" max="3" width="11.5" customWidth="1"/>
    <col min="4" max="5" width="14.625" customWidth="1"/>
    <col min="6" max="6" width="16.875" customWidth="1"/>
  </cols>
  <sheetData>
    <row r="1" spans="1:6" ht="36.75" customHeight="1">
      <c r="A1" s="69" t="s">
        <v>163</v>
      </c>
      <c r="B1" s="69"/>
      <c r="C1" s="69"/>
      <c r="D1" s="69"/>
      <c r="E1" s="69"/>
      <c r="F1" s="69"/>
    </row>
    <row r="2" spans="1:6" ht="18" customHeight="1">
      <c r="A2" s="1"/>
      <c r="B2" s="1"/>
      <c r="C2" s="1"/>
      <c r="D2" s="1"/>
      <c r="E2" s="1"/>
      <c r="F2" s="2" t="s">
        <v>164</v>
      </c>
    </row>
    <row r="3" spans="1:6" ht="18.75" customHeight="1">
      <c r="A3" s="88" t="s">
        <v>203</v>
      </c>
      <c r="B3" s="88"/>
      <c r="C3" s="3"/>
      <c r="D3" s="3"/>
      <c r="E3" s="3"/>
      <c r="F3" s="4" t="s">
        <v>2</v>
      </c>
    </row>
    <row r="4" spans="1:6" ht="30" customHeight="1">
      <c r="A4" s="93" t="s">
        <v>6</v>
      </c>
      <c r="B4" s="94"/>
      <c r="C4" s="94"/>
      <c r="D4" s="94"/>
      <c r="E4" s="94"/>
      <c r="F4" s="95"/>
    </row>
    <row r="5" spans="1:6" ht="30" customHeight="1">
      <c r="A5" s="97" t="s">
        <v>39</v>
      </c>
      <c r="B5" s="97" t="s">
        <v>165</v>
      </c>
      <c r="C5" s="90" t="s">
        <v>166</v>
      </c>
      <c r="D5" s="90"/>
      <c r="E5" s="90"/>
      <c r="F5" s="97" t="s">
        <v>140</v>
      </c>
    </row>
    <row r="6" spans="1:6" ht="30" customHeight="1">
      <c r="A6" s="98"/>
      <c r="B6" s="98"/>
      <c r="C6" s="12" t="s">
        <v>47</v>
      </c>
      <c r="D6" s="14" t="s">
        <v>167</v>
      </c>
      <c r="E6" s="12" t="s">
        <v>168</v>
      </c>
      <c r="F6" s="98"/>
    </row>
    <row r="7" spans="1:6" ht="30" customHeight="1">
      <c r="A7" s="15">
        <v>120000</v>
      </c>
      <c r="B7" s="15">
        <v>0</v>
      </c>
      <c r="C7" s="16">
        <v>40000</v>
      </c>
      <c r="D7" s="15">
        <v>0</v>
      </c>
      <c r="E7" s="16">
        <v>40000</v>
      </c>
      <c r="F7" s="15">
        <v>80000</v>
      </c>
    </row>
    <row r="8" spans="1:6" ht="30" customHeight="1">
      <c r="A8" s="17"/>
      <c r="B8" s="17"/>
      <c r="C8" s="17"/>
      <c r="D8" s="17"/>
      <c r="E8" s="17"/>
      <c r="F8" s="17"/>
    </row>
    <row r="9" spans="1:6" ht="30" customHeight="1">
      <c r="A9" s="96" t="s">
        <v>169</v>
      </c>
      <c r="B9" s="96"/>
      <c r="C9" s="96"/>
      <c r="D9" s="96"/>
      <c r="E9" s="96"/>
      <c r="F9" s="96"/>
    </row>
    <row r="10" spans="1:6" ht="30" customHeight="1">
      <c r="A10" s="18"/>
      <c r="B10" s="18"/>
      <c r="C10" s="18"/>
      <c r="D10" s="18"/>
      <c r="E10" s="18"/>
      <c r="F10" s="18"/>
    </row>
    <row r="11" spans="1:6">
      <c r="A11" s="19"/>
      <c r="B11" s="19"/>
      <c r="C11" s="19"/>
    </row>
  </sheetData>
  <sheetProtection formatCells="0" formatColumns="0" formatRows="0"/>
  <mergeCells count="8">
    <mergeCell ref="A1:F1"/>
    <mergeCell ref="A3:B3"/>
    <mergeCell ref="A4:F4"/>
    <mergeCell ref="C5:E5"/>
    <mergeCell ref="A9:F9"/>
    <mergeCell ref="A5:A6"/>
    <mergeCell ref="B5:B6"/>
    <mergeCell ref="F5:F6"/>
  </mergeCells>
  <phoneticPr fontId="2" type="noConversion"/>
  <pageMargins left="0.75" right="0.75" top="1" bottom="1" header="0.5" footer="0.5"/>
  <pageSetup paperSize="9" scale="9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6"/>
  <sheetViews>
    <sheetView showGridLines="0" workbookViewId="0">
      <selection activeCell="H14" sqref="H14"/>
    </sheetView>
  </sheetViews>
  <sheetFormatPr defaultColWidth="9"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spans="1:5" ht="25.5">
      <c r="A1" s="69" t="s">
        <v>170</v>
      </c>
      <c r="B1" s="69"/>
      <c r="C1" s="69"/>
      <c r="D1" s="69"/>
      <c r="E1" s="69"/>
    </row>
    <row r="2" spans="1:5" ht="16.5" customHeight="1">
      <c r="A2" s="1"/>
      <c r="B2" s="1"/>
      <c r="C2" s="1"/>
      <c r="D2" s="1"/>
      <c r="E2" s="2" t="s">
        <v>171</v>
      </c>
    </row>
    <row r="3" spans="1:5" ht="14.25" customHeight="1">
      <c r="A3" s="99" t="s">
        <v>203</v>
      </c>
      <c r="B3" s="99"/>
      <c r="C3" s="99"/>
      <c r="D3" s="3"/>
      <c r="E3" s="4" t="s">
        <v>2</v>
      </c>
    </row>
    <row r="4" spans="1:5">
      <c r="A4" s="87" t="s">
        <v>45</v>
      </c>
      <c r="B4" s="87" t="s">
        <v>46</v>
      </c>
      <c r="C4" s="87" t="s">
        <v>172</v>
      </c>
      <c r="D4" s="87"/>
      <c r="E4" s="87"/>
    </row>
    <row r="5" spans="1:5">
      <c r="A5" s="87"/>
      <c r="B5" s="87"/>
      <c r="C5" s="5" t="s">
        <v>39</v>
      </c>
      <c r="D5" s="5" t="s">
        <v>56</v>
      </c>
      <c r="E5" s="5" t="s">
        <v>57</v>
      </c>
    </row>
    <row r="6" spans="1:5" ht="29.25" customHeight="1">
      <c r="A6" s="6" t="s">
        <v>173</v>
      </c>
      <c r="B6" s="7" t="s">
        <v>53</v>
      </c>
      <c r="C6" s="8" t="s">
        <v>174</v>
      </c>
      <c r="D6" s="9" t="s">
        <v>175</v>
      </c>
      <c r="E6" s="9" t="s">
        <v>176</v>
      </c>
    </row>
    <row r="7" spans="1:5">
      <c r="A7" s="10"/>
      <c r="B7" s="11" t="s">
        <v>207</v>
      </c>
      <c r="C7" s="11"/>
      <c r="D7" s="11"/>
      <c r="E7" s="11"/>
    </row>
    <row r="8" spans="1:5">
      <c r="A8" s="10"/>
      <c r="B8" s="10"/>
      <c r="C8" s="11"/>
      <c r="D8" s="11"/>
      <c r="E8" s="11"/>
    </row>
    <row r="9" spans="1:5">
      <c r="A9" s="11"/>
      <c r="B9" s="11"/>
      <c r="C9" s="11"/>
      <c r="D9" s="11"/>
      <c r="E9" s="11"/>
    </row>
    <row r="10" spans="1:5">
      <c r="A10" s="11"/>
      <c r="B10" s="11"/>
      <c r="C10" s="11"/>
      <c r="D10" s="11"/>
      <c r="E10" s="11"/>
    </row>
    <row r="11" spans="1:5">
      <c r="A11" s="11"/>
      <c r="B11" s="11"/>
      <c r="C11" s="11"/>
      <c r="D11" s="11"/>
      <c r="E11" s="11"/>
    </row>
    <row r="12" spans="1:5">
      <c r="A12" s="11"/>
      <c r="B12" s="11"/>
      <c r="C12" s="11"/>
      <c r="D12" s="11"/>
      <c r="E12" s="11"/>
    </row>
    <row r="13" spans="1:5">
      <c r="A13" s="11"/>
      <c r="B13" s="11"/>
      <c r="C13" s="11"/>
      <c r="D13" s="11"/>
      <c r="E13" s="11"/>
    </row>
    <row r="14" spans="1:5">
      <c r="A14" s="11"/>
      <c r="B14" s="11"/>
      <c r="C14" s="11"/>
      <c r="D14" s="11"/>
      <c r="E14" s="11"/>
    </row>
    <row r="15" spans="1:5">
      <c r="A15" s="11"/>
      <c r="B15" s="11"/>
      <c r="C15" s="11"/>
      <c r="D15" s="11"/>
      <c r="E15" s="11"/>
    </row>
    <row r="16" spans="1:5">
      <c r="A16" t="s">
        <v>206</v>
      </c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honeticPr fontId="2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2019-01-18T05:58:00Z</cp:lastPrinted>
  <dcterms:created xsi:type="dcterms:W3CDTF">1996-12-17T01:32:00Z</dcterms:created>
  <dcterms:modified xsi:type="dcterms:W3CDTF">2021-06-18T13:44:09Z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2052-11.1.0.10577</vt:lpwstr>
  </property>
  <property fmtid="{D5CDD505-2E9C-101B-9397-08002B2CF9AE}" pid="4" name="ICV">
    <vt:lpwstr>1A56C1F512A04166B455BCF4D9C243C5</vt:lpwstr>
  </property>
</Properties>
</file>